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20" windowWidth="23250" windowHeight="14610"/>
  </bookViews>
  <sheets>
    <sheet name="Foglio1" sheetId="1" r:id="rId1"/>
  </sheets>
  <calcPr calcId="144525"/>
</workbook>
</file>

<file path=xl/calcChain.xml><?xml version="1.0" encoding="utf-8"?>
<calcChain xmlns="http://schemas.openxmlformats.org/spreadsheetml/2006/main">
  <c r="D53" i="1" l="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C4" i="1" l="1"/>
  <c r="C5" i="1" s="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alcChain>
</file>

<file path=xl/sharedStrings.xml><?xml version="1.0" encoding="utf-8"?>
<sst xmlns="http://schemas.openxmlformats.org/spreadsheetml/2006/main" count="371" uniqueCount="193">
  <si>
    <t>Year</t>
  </si>
  <si>
    <t>Month</t>
  </si>
  <si>
    <t>Day</t>
  </si>
  <si>
    <t>Ballistic projectiles</t>
  </si>
  <si>
    <t>-</t>
  </si>
  <si>
    <t>?</t>
  </si>
  <si>
    <t>GMT</t>
  </si>
  <si>
    <t>spatter, bombs
large fragments of old lava fell above San Bartolo</t>
  </si>
  <si>
    <t>yes (4 months later)
trail to Il Pizzo covered by 20-30 cm lapilli at 750 m asl 
large blocks inside crater terrace</t>
  </si>
  <si>
    <t>yes, destroyed scoria cones, enlarged craters, deep changes in the crater terrace</t>
  </si>
  <si>
    <t>Tourists nearby were hit by the shower of tephra. 
No one was directly injured, but a girl fell and broke her arm.</t>
  </si>
  <si>
    <t>Photo/video</t>
  </si>
  <si>
    <t>photos of the eruptive cloud and telephotos of the ballistic projectiles</t>
  </si>
  <si>
    <t xml:space="preserve">Ejecta fell onto the NW flank's Sciara del Fuoco </t>
  </si>
  <si>
    <t>juvenile basaltic ejecta were thrown behind the "Pizzo"</t>
  </si>
  <si>
    <t xml:space="preserve">spatter cone grown in 1991 was destroyed 
During summit visits on September 4-5 spindle-shaped scoriae up to 50 cm long were observed along the footpath just before reaching the "Pizzo" (850-900 m asl). </t>
  </si>
  <si>
    <t>hot avalanches in the Sciara del Fuoco leaving a block and ash deposit on the upper slope</t>
  </si>
  <si>
    <t>lateral blast of reddish lithic material 
Lithic blocks and lava fragments fell to 1 km from the summit</t>
  </si>
  <si>
    <t>several photos of cowpie bombs</t>
  </si>
  <si>
    <t xml:space="preserve">woman camper heavily wounded on the "Pizzo"
synthetic jacket ignited by hot bomb and lapilli fallout </t>
  </si>
  <si>
    <t>BVE 1992 - Nappi et al.</t>
  </si>
  <si>
    <t>explosion threw pyroclastic material high enough to be clearly seen from the village of Stromboli</t>
  </si>
  <si>
    <t>Lapilli and scoria were thrown up and distributed over a fan-shaped area to NE to S of the crater extending up to more than 1 km away
The incandescent material reached the height of 500-550 m above the Crater Terrace, falling beyond "Il Pizzo"</t>
  </si>
  <si>
    <t>incandescent bombs throw and red glow according to the description of the inhabitants</t>
  </si>
  <si>
    <t>More than twenty tourists were visiting the summit.
Some reported light burns caused by lapilli fallout.
Seven tourists were sleeping near the summit, and four got injured.</t>
  </si>
  <si>
    <t>photo of the fires</t>
  </si>
  <si>
    <t>bomb fallout on the Sciara del Fuoco
very fast gray-brown jet that ascended at ~30 m/second at the upper limit of the camera view; most of the bomb and block fallout was behind the camera</t>
  </si>
  <si>
    <t>All pyroclastic materials fell close to the craters but during the larger explosion some bombs were thrown a few hundred meters from the vents</t>
  </si>
  <si>
    <t>surveillance camera record located at Pizzo
camera had been restored two days earlier</t>
  </si>
  <si>
    <t>some tourists were caught by the explosion in the crater area and six of them were slightly injured. 
After this, the Mayor of Lipari ordered the closure of the path to the craters</t>
  </si>
  <si>
    <t>surveillance camera record
damaged by products
photos of the column and of the fires</t>
  </si>
  <si>
    <t>surveillance camera at Pizzo installed in summer 1994</t>
  </si>
  <si>
    <t>surveillance camera record and published screenshots
photos of the eruptive column</t>
  </si>
  <si>
    <t>although a high number of tourists were on the island, no one was hurt
The authorities immediately blocked public access to the upper part of the volcano.</t>
  </si>
  <si>
    <t>Ten people were in the summit area: five were at Pizzo, five including the guide (Mario Zaia) were at the "fortini" of Bastimento, 750 m asl. No one was wounded.</t>
  </si>
  <si>
    <t>surveillance camera record and published screenshots
photo of flying ballistics from Labronzo trail
photos of the fires and of the column
photo of large spatter at 500 m from the vent</t>
  </si>
  <si>
    <t>People affected</t>
  </si>
  <si>
    <t>pyroclasts clearly seen from the village, reaching estimated heights of at least 700 m over the craters
single large blast formed a 300 m high globe of red material followed by two pulses of 150 m high lava spattering, each lasting about 20 s. 
mountain was incandescent red, for about 15 minutes</t>
  </si>
  <si>
    <t>the evening tourist group descended the volcano and the night group was still climbing
Ten tourists received injuries, mostly because of the sudden run from the craters.
A total of seven people were on the summit
One woman's hand was hit by  scoriae. A girl suffered minor burns on her feet and hands. On the other side of Pizzo another person suffered burns on his belly.</t>
  </si>
  <si>
    <t xml:space="preserve">a typical explosion preceded a more intense one. Next, a larger explosion came from the vent in front of Crater 2
Pyroclastic material was clearly visible from the village and fell over a wide area, including the path section with the observation points around the 700-m level
Also much "cold" material was ejected </t>
  </si>
  <si>
    <t>A fire fountain of highly vesiculated magma took the place of the ash emission, forming a deposit of golden pumiceous spatters that blanketed the northern slope of Crater 1
ash fall samples collected on the southern slope near to the Ginostra village. The ash is coarse grained and red -brownish
10 kg bomb found at a site 0.3 km from the source</t>
  </si>
  <si>
    <t>Bombs and lapilli fell and roll in Sciara del Fuoco, on the NE slope (Bastimento) above 500 asl, and on the E slope (Rina Grande) 
Bombs over Pizzo</t>
  </si>
  <si>
    <t>explosion threw pyroclastic material towards Forgia Vecchia and Fossetta, a depression SW of the crater area
In Valletta litics of about 70 cm and bombs of about 1 m. Sampled scoriae on "Pizzo".</t>
  </si>
  <si>
    <t>The crater area (Il Pizzo) was visited during the morning of the following day and still hot scoriae were sampled
The wall between craters 2 and 3 collapsed</t>
  </si>
  <si>
    <t>a large area 300 m wide and elongated toward S was covered by scoriaceous cowpie bombs, Pele's hair and fumarolised lithic blocks. 
A portion of the products was formed by highly vesicular scoria. 
No major change of the craters shape was observed after the eruption, but the vent that produced these materials was probably in Crater 2 or 3</t>
  </si>
  <si>
    <t>the volcano guide Zazà climbed the volcano. He found all the summit covered by yellowish pumice
Bombs ejected during the main explosion were mainly pumice, sampled by P. Landi.</t>
  </si>
  <si>
    <t>BGVN - Carniel et al.;
Stromboli Online</t>
  </si>
  <si>
    <t>BGVN - Carniel et al.;
Stromboli Online;
Personal Communication - Pompilio</t>
  </si>
  <si>
    <t>Dozens of people were on "Pizzo" when the explosion occurred. Other were on Vancori ridge.
Two injured people; a German woman, was hit on her head, and died a few days later</t>
  </si>
  <si>
    <t xml:space="preserve">surveillance camera record located at Pizzo (published photogram)
thermal camera recorded hot products on the south side of crater 3 and up to the saddle below "Pizzo" </t>
  </si>
  <si>
    <t>Fallout of this eruption damaged the webcam of INGV - CT and a geochemical station of GNV
thermal camera recorded hot products
photo of scoria on "Pizzo"</t>
  </si>
  <si>
    <t xml:space="preserve">4 other people were descending through Forgia Vecchia.  Nobody was hurt. </t>
  </si>
  <si>
    <t xml:space="preserve">several rocks, including rather big ones, were tumbling down the slope in Rina Grande. The rocks were stopped by the soft ash of Forgia Vecchia and did not reach the beach. </t>
  </si>
  <si>
    <t xml:space="preserve">Elicopter survey one day after the event with thermal camera - not observed crater changes or hot products.
Ground survey a week after the event. On the ground dark scoriaceous bombs and lapilli, lithic blocks fumarolized, and yellow pumice lapilli. Higher concentration between elipad and "Pizzo"
Close to the geochemical station an impact crater of ca 1 m due to a scoriceous comb of &gt; 50 cm, and other impact craters of similar size, but due to blocks. No fresh material found on "Pizzo".  Lapilli, ash and some dark bomb is found between crater 3 and Pizzo - maybe erupted by ordinary activity. Very few morphological changes of the craters except for a small collapse on crater 3.  </t>
  </si>
  <si>
    <t>thermal camera from helicopter
explosion was observed (and photographed) from the harbor of the village of Stromboli</t>
  </si>
  <si>
    <t>Published surveillance camera photograms (Pizzo)</t>
  </si>
  <si>
    <t>Published surveillance camera photograms (Pizzo and 400 m asl)
photos of the ash column and the fires from Rina Grande; foto of blocks in Valle della Luna</t>
  </si>
  <si>
    <t>INGV - daily updates on the current  eruptive phenomena; 
INGV - surveillance camera report;
INGV report - Salerno&amp;Murè;
Stromboli Online</t>
  </si>
  <si>
    <t>Published surveillance camera photograms (Pizzo and 400 m asl)</t>
  </si>
  <si>
    <t>strongest event since the paroxysm
lava fountain 180m high (50s)
products fell in the crater terrace, significantly outside the crater terrace towards N, and in the upper Sciara del Fuoco</t>
  </si>
  <si>
    <t>INGV - daily seismic report;
INGV - surveillance camera report</t>
  </si>
  <si>
    <t xml:space="preserve">climactic explosive sequence of 15 s 
products radially fell outside the crater terrace (&gt; 300 m high) and towards Sciara del Fuoco </t>
  </si>
  <si>
    <t xml:space="preserve">products reached metric size. At "Pizzo" a scoriceous bomb was sampled </t>
  </si>
  <si>
    <t>Published surveillance camera photograms (400 m asl)
Surveillance camera on Pizzo is almost blinded by clouds</t>
  </si>
  <si>
    <t>INGV - daily seismic report;
INGV - surveillance camera report;
INGV - petrologic monitoring report</t>
  </si>
  <si>
    <t>metric dark spatter bombs are found around crater terrace, including the sector between Pizzo and the craters (also, one lithic clast every 5-10 meters)  and towards the site where "fortini di Ginostra" were once located
the limit of coarser products is a few tens of meters below "Pizzo", slightly below 900 m asl, where there are bombs of 30-40 cm
upper Sciara del Fuoco appeared continuously covered, but ordinary activity also affects that sector</t>
  </si>
  <si>
    <t>Published surveillance camera photograms (Pizzo and 400 m asl)
photos of metric and decimetric clasts near "Pizzo"</t>
  </si>
  <si>
    <t>The main direction of products was N and NNE - confirmed by M. Zaia 
Between Bastimento (about 730 m) and the Helipad (865 m of elevation) products consisted of scattered flattened bombs and pumice. The highest concentration of clasts was observed close to the shelters at 790 m. There the juvenile clasts mainly consisted of ballistic spatters with a ground-density of clasts 5-10 m apart and a size ranging between 35 and 80 cm (mean 65 cm). 
Spatters were typically sub-circular to elongated and flattened upon impact on the ground, with light to dark yellow colour and high vesicularity. They often appeared covered by decimetric-thick clumps of golden glass. 
No lithic blocks were found around the crater area. Around the shelter area, individual spatter bombs were covered by light pumice suggesting that pumice was deposited after the spatter. 
The Md value decreased from ca. 20 cm (shelters), to ca. 10 cm to ca. 4 cm towards the Helipad. Fresh pumiceous material was brown to yellow, often iridescent; when observed under stereomicroscope, it appears strongly non-homogeneous with portions mingled with dark glass.</t>
  </si>
  <si>
    <t>seismic signal of a small collapse in Sciara del Fuoco</t>
  </si>
  <si>
    <t>Published surveillance camera photograms (400 m asl)</t>
  </si>
  <si>
    <t>Published surveillance camera photograms (400 m asl)
surveillance camera on Pizzo is not working</t>
  </si>
  <si>
    <t>INGV - daily seismic report;
INGV - weekly bulletin</t>
  </si>
  <si>
    <t>poor weather conditions</t>
  </si>
  <si>
    <t>Published surveillance camera photograms (Pizzo and 400 m asl)
photos of burnt vegetation from Rina Grande and of clasts on "Pizzo"</t>
  </si>
  <si>
    <t>explosive sequences from NEC with at least 5 pulses followed by a phase of intense fountaining, fallout of bombs on the Sciara and Pizzo</t>
  </si>
  <si>
    <t>Volcanology guides performed a field survey two days later and found small bombs and lapilli on Pizzo and surrounding areas, up to "Valle della Luna", to the S.</t>
  </si>
  <si>
    <t>hot avalanche in Sciara del Fuoco</t>
  </si>
  <si>
    <t xml:space="preserve">explosions from NEC with fallout of bombs to NNE, probably up to Bastimento, and at Pizzo
lava fragments and bombs initially fell on the upper N sector of Sciara del Fuoco, probably up to low elevation for a cloud of fine products, i.e. 400 m asl 
a second explosion ejected less bombs, but widely dispersed  in the N and NE sectors, possibly affecting Bastimento, shelters, Pizzo. </t>
  </si>
  <si>
    <t>Field survey a few hours after the event - not observed products on the trail between shelters and Pizzo. this does not exclude that any bomb affected the area.</t>
  </si>
  <si>
    <t xml:space="preserve">products radially dispersed, &gt; 250 m high
then, second weaker explosion towards SE, and small lava fountain (50 m, 1 min)
decimetric ballistics fell below shelters at 750 m and in upper Sciara del Fuoco </t>
  </si>
  <si>
    <t>field survey by INGV personnel four days after the event
On Pizzo, up to 850 m to the SW, max. dimension of clasts is 10 cm</t>
  </si>
  <si>
    <t>destroyed scoria cone and products are &gt; 250 m high
products fell in Sciara del Fuoco and towards Pizzo, which was affected by ballistics 
smaller explosions follow, ballistics towards SW</t>
  </si>
  <si>
    <t xml:space="preserve">field survey on 4/11  - cumulative products of 23/10 and 1/11
light brown juvenile scoriaceous and light products  dispersed towards S and SE, reaching Pizzo 
also, wide stripe of lithic impacts on the N flank of  the West of Valle della Luna. </t>
  </si>
  <si>
    <t>products radially ejected abundantly fell over crater terrace, &gt; 300 m high
ballistics fell on "Pizzo"</t>
  </si>
  <si>
    <t>field survey three days after the event - cumulative products of 23/10 and 1/11
large depression and pit in CS sector, hornito in N sector
abundant dark scoriaceous spatters. This is observed all over the crater terrace and on the flank of Pizzo towards the craters. Some spatter also fell on the NW ridge of Valle della Luna and on the N flank. There were observed the larest clasts, about 2 m.  
also, lithic blocks of reddish lava sparse in a large area between all crater terrace and the S side of Pizzo</t>
  </si>
  <si>
    <t>Published surveillance camera photograms (400 m asl)
surveillance camera on Pizzo has tecnical issues
photos of the crater terrace</t>
  </si>
  <si>
    <t xml:space="preserve">destroyed scoria cone </t>
  </si>
  <si>
    <t xml:space="preserve">field survey two weeks after the event
several spatter bombs of dark scoriaceous material were observed on the final part of the trail from elipad to Pizzo
Size of largest spatter was between  20 and 40 cm (two were about 100 cm). This juvenile products are dispersed between SE and SW, above the products observed in November
A few reddish lithics were also observed. In the same sector there also was abundant scoria of 5-6 cm on average, plausibly associated to ordinary activity </t>
  </si>
  <si>
    <t>Published surveillance camera photograms (Pizzo)
bad weather
photos of the crater terrace</t>
  </si>
  <si>
    <t>lithic fragments radially distributed  followed by fine products covering the N sector of crater terrace, and "beyond crater terrace"
products ejected &gt; 350 m high
coarse products fell in upper Sciara del Fuoco</t>
  </si>
  <si>
    <t>seismic signal of small collapse in Sciara del Fuoco</t>
  </si>
  <si>
    <t>Published surveillance camera photograms (Pizzo)
Photos of the products and impact marks.</t>
  </si>
  <si>
    <t xml:space="preserve">Two fountaining during lava flow output </t>
  </si>
  <si>
    <t>field survey - ballistics up to 1200 m from the vents towards E (on the trail), and over Pizzo and Valle della Luna towards SE</t>
  </si>
  <si>
    <t>Published surveillance camera photograms (400 m, 190 m asl, Pizzo and Punta dei Corvi)
the explosion damaged the camera on Pizzo</t>
  </si>
  <si>
    <t>Published surveillance camera photograms (400 m, 190 m asl)</t>
  </si>
  <si>
    <t>mostly in Sciara del Fuoco, but also to Pizzo
significative products emission beyond crater terrace</t>
  </si>
  <si>
    <t>elicopter survey - great metric blocks in Sciara del Fuoco and S sector of crater terrace
Pizzo was concealed by clouds</t>
  </si>
  <si>
    <t>radial ejection of products 300 m high (1 min)
significative products emission beyond crater terrace
products over Pizzo</t>
  </si>
  <si>
    <t>Published surveillance camera photograms (400 m, 190 m asl and Punta dei Corvi)
Visible images from 750 m asl</t>
  </si>
  <si>
    <t>pyroclastic flow in Sciara del Fuoco</t>
  </si>
  <si>
    <t>Published surveillance camera photograms (190 m asl)</t>
  </si>
  <si>
    <t>three explosions, first most intense at crater N2
corse products ejected &gt;350 m high fell in Sciara del Fuoco towards W and beyond Pizzo towards E
total duration 3m 30s</t>
  </si>
  <si>
    <t>products radially fell in Sciara del Fuoco, all crater terrace, and Pizzo, &gt; 200 m high</t>
  </si>
  <si>
    <t>Published surveillance camera photograms (Pizzo, 400 m, 190 m asl)</t>
  </si>
  <si>
    <t>INGV - reports of volcanic activity;
INGV - weekly bulletin;
UNIFI-LGS reports</t>
  </si>
  <si>
    <t>Published surveillance camera photograms (Pizzo, 190 m asl)
Thermal images from ROC</t>
  </si>
  <si>
    <t>abundant coarse products radially fell beyond crater terrace, on Pizzo and in Sciara del Fuoco (10 s)</t>
  </si>
  <si>
    <t>field survey - decimetric spatter bomb about 500 m from the craters, below the shelters at Bastimento</t>
  </si>
  <si>
    <t>Published surveillance camera photograms (400 m, 190 m asl, Pizzo and Punta dei Corvi)
photos of spatter bombs</t>
  </si>
  <si>
    <t>INGV - reports of volcanic activity;
INGV - weekly bulletin;
UNIFI-LGS reports;
Landi - personal communication;</t>
  </si>
  <si>
    <t>six main explosions, first is most energetic (8 s) - products 300 m high towards E and SE and affect Pizzo
total duration 4 mins
adundant products fell in Sciara del Fuoco and hot ballistics between 400 e 500 m asl towards E</t>
  </si>
  <si>
    <t>field survey one day after the event. lowest elevation of products was 450 m asl, towards NE from the vents. Impact craters along trajectory implies that the products rolled down after a first landing
primary landing marks observed at 700-830 m asl, near the climbing trail ("Liscione"). They were all due to lithics.
Lithic bombs, decimetric to metric, close to the elipad at 850 m asl.  climbing toward Pizza no impact marks or clasts, but a few were near the surveillance camera, undamaged. 
On Pizzo there some juvenile scoriae, very light material, and stretched. Sporadic coverage, cm to dm sized. Towards "Fortini" on the S side (890 m asl), juvenile scoriae similar to those found on Pizzo. Observation of "Fossetta"- many clast or impact mark are evident.  
CS craters were found deepened and enlarged by the event.</t>
  </si>
  <si>
    <t>Published surveillance camera photograms (190 m asl, Pizzo)
Photos of the products and impact marks.</t>
  </si>
  <si>
    <t>Published surveillance camera photograms (400 m asl, Pizzo and Punta dei Corvi)</t>
  </si>
  <si>
    <t>small pyroclastic flow in Sciara del Fuoco</t>
  </si>
  <si>
    <t>Coltelli et al. 2000 - ActaVulc12;
BGVN – Coltelli&amp;Fulle</t>
  </si>
  <si>
    <t>Coltelli et al. 2000 - ActaVulc12;
BGVN – Carniel et al.;
Stromboli Online</t>
  </si>
  <si>
    <t>Bertagnini et al. 1999 - Eos80;
BGVN - Carniel&amp;Alean;
Stromboli Online;
Personal Communication - Pompilio</t>
  </si>
  <si>
    <t>Bertagnini et al. 1999 - Eos80;
BGVN - Carniel&amp;Alean;
Stromboli Online
GNV report - Rosi et al.</t>
  </si>
  <si>
    <t>Bertagnini et al. 1999 - Eos80;
BGVN - Carniel&amp;Alean;
Stromboli Online
IIV report - Pompilio</t>
  </si>
  <si>
    <t>INGV - daily seismic report;
INGV - weekly bulletin;
BGVN - Calvari et al.;
Rosi et al. 2013 - GSLM37</t>
  </si>
  <si>
    <t>INGV - daily seismic report;
INGV - weekly bulletin;
Gurioli et al. 2013 - Geology41;</t>
  </si>
  <si>
    <t>INGV - report of volcanic activity;
INGV - weekly bulletin;
Giudicepietro et al. 2019 - RemSens11</t>
  </si>
  <si>
    <t>INGV - report of volcanic activity;
Calvari et al. 2021 - RemSens13</t>
  </si>
  <si>
    <t>INGV - report of volcanic activity;
INGV - weekly bulletin;
UNIFI-LGS reports;
Calvari et al. 2021 - RemSens13</t>
  </si>
  <si>
    <t>INGV - report of volcanic activity;
INGV - weekly bulletin;
UNIFI-LGS reports;
Calvari et al. 2022 - RemSens14</t>
  </si>
  <si>
    <t>BVE 1972 - Nappi;
Nappi 1975: BollSGeoIta94
Nappi 1976: Nature261</t>
  </si>
  <si>
    <t>BVE 1974 - Nappi; 
Nappi 1975: BollSGeoIta94
Nappi 1976: BollSGeoIta95
Nappi 1976: Nature261</t>
  </si>
  <si>
    <t>BVE 1988 – Nappi et al.; 
Falsaperla&amp;Villari 1991 - BollGeoTA32; 
Coltelli&amp;Cardaci 1994 - BollGeoTA36;
Langer &amp; Falsaperla 1996 - PAGeoph147</t>
  </si>
  <si>
    <t>BVE 1989 - Nappi et al.;
SEAN - Falsaperla et al.
Falsaperla et al. 1989 - BollGNV;
Falsaperla&amp;Villari 1991 - BollGeoTA32;
Falsaperla et al. 1994 - ActaVulc5; BGVN; Stromboli Online</t>
  </si>
  <si>
    <t>BVE 1990 - Nappi et al.; 
Falsaperla&amp;Villari 1991 - BollGeoTA32;
Falsaperla 1991 - ActaVulc1; 
Langer&amp;Falsaperla 1996  - PAGeoph147;
BGVN - Riuscetti et al.</t>
  </si>
  <si>
    <t>BVE 1993 - Bonaccorso et al.;
Coltelli&amp;Cardaci 1994 - BollGeoTA36;
Langer&amp;Falsaperla 1996 - PAGeoph147;
BGVN - Falsaperla&amp;Velardita; 
Stromboli Online</t>
  </si>
  <si>
    <t>Bertagnini et al. 1999 - Eos80;
BGVN - Harris et al.;
Falsaperla&amp; Spampinato 2003 - JVGR125 
Stromboli Online;
Personal Communication - Pompilio</t>
  </si>
  <si>
    <t>INGV report: Calvari&amp;Pompilio 2001a;
INGV report: Calvari&amp;Pompilio 2001b;
BGVN – Barberi et al.;
Stromboli Online</t>
  </si>
  <si>
    <t>INGV report: Calvari et al. 2002;
INGV report: Andronico 2002;
BGVN – Calvari et al.;
Personal Communication - Landi</t>
  </si>
  <si>
    <t>INGV report: Burton et al. 2002;
INGV report: Pompilio&amp;Coltelli 2002;
BGVN – Behncke;
Stromboli Online</t>
  </si>
  <si>
    <t>INGV - daily seismic report;
INGV - surveillance camera report;
INGV report - Andronico;
LaFelice&amp;Landi 2011 - BullVolc73</t>
  </si>
  <si>
    <t>INGV - report of volcanic activity;
INGV - weekly bulletin;
Calvari et al. 2021 - RemSens13;
Giordano&amp;De Astis 2021 - BullVolc83</t>
  </si>
  <si>
    <t>INGV - daily seismic report;
BGVN - Behncke&amp;Coltelli;
Calvari et al. 2014 - BullVolc76;
Personal Communication - Falsaperla</t>
  </si>
  <si>
    <t>INGV - daily seismic report;
INGV report - Andronico;
BGVN - weekly report;
Personal Communication - Falsaperla</t>
  </si>
  <si>
    <t>BVE 1993 - Bonaccorso et al.;
Coltelli&amp;Cardaci 1994 - BollGeoTA36;
Langer&amp;Falsaperla 1996 - PAGeoph147;
BGVN - Calvari&amp;Riuscetti;
Stromboli Online;
Personal communication - Pompilio</t>
  </si>
  <si>
    <t>Falsaperla&amp;Cardaci 1998 - ActaVulc10;
Personal Communication - Pompilio</t>
  </si>
  <si>
    <t>products included pumices.</t>
  </si>
  <si>
    <t>Coltelli et al. 2000 - ActaVulc12;
BGVN - Carniel&amp;Coltelli;
Stromboli Online;
Personal Communication - Pompilio</t>
  </si>
  <si>
    <t>Coltelli et al. 2000 - ActaVulc12;
Stromboli Online;
Personal Communication - Pompilio</t>
  </si>
  <si>
    <t>INGV - report of volcanic activity;
INGV - weekly bulletin; 
UNIFI-LGS reports</t>
  </si>
  <si>
    <t>products fell in Sciara del Fuoco and reached the area of Pizzo
abundant products "beyond crater terrace"
1 min duration</t>
  </si>
  <si>
    <t>abundant products in Sciara del Fuoco, not observed coarse products on Pizzo
most intense explosion is from crater N2 - products &gt; 300 m high and fell in Sciara del Fuoco (2 mins)
several ballistics reach the coastline on Sciara del Fuoco
followed by 6 mins lava fountaining; weaker explosion from S1 closes the sequence (8 s)
total duration 8 mins
small cone destroyed in N sector</t>
  </si>
  <si>
    <t>products 150 m high,fell beyond crater terrace, including in Sciara del Fuoco, and affected Pizzo</t>
  </si>
  <si>
    <t>it did not cause great morphological variations of the crater area or changes in volcanic activity
similarly to 26/3/89 and 18/6/90 it produced bombs and lapilli fallout on the volcano summit and on the Sciara del Fuoco</t>
  </si>
  <si>
    <t>ID</t>
  </si>
  <si>
    <t>trust of lithic material 
bomb fallout up to 500 m from the vent. product dispersal affected the entire summit area
map of the "fresh material" on Stromboli Online
(J. Alean)</t>
  </si>
  <si>
    <t>fallout of red bombs on the upper northern slope
the ejected material completely covered the summit, falling more than 500 m away toward S and E and reaching the vegetation 1,000 m in the N sector. 
very large blocks thrown to a considerable distance from the craters, especially into the zone of the "Canneto", uphill from the village of Stromboli-San Bartolo
map of the bombs towards NE on Stromboli Online (P. Cottens )</t>
  </si>
  <si>
    <t>blast of a bubble of viscous magma that expanded over the northernmost part of the crater causing the radial fallout of large spatters
MAPPED by Coltelli et al. 2000</t>
  </si>
  <si>
    <t>Tracks of large blocks moving radially out from the northern side of Crater 1 at a speed close to 100 m/s were recorded 
Dispersal of the erupted products showed two lobate fallout areas. 
The lobe stretching north-northeast was formed of scattered black spatters.
The second, an east-southeast trending lobe, was formed of an almost continuous deposit of light-golden pumice, varying in size from bombs 1 m across to fibrous lapilli. 
bombs on the tourist path down to an altitude of 750 m a.m.s.l. In other directions the bombs fell as low as 500 m a.m.s.l. 
Ginostra was not affected significantly
MAPPED by Bertagnini et al. 1999</t>
  </si>
  <si>
    <t>strongest event since the paroxysms
two lobes of coarse products reaching 200 m height mostly fell inside crater terrace and also outside its NW sector
then a second more intense explosion radially ejects ballistics over the whole camera range
MAPPED by Andronico</t>
  </si>
  <si>
    <t>products higher than 200 m and fell behind the camera
ballistics affect the S sector of crater terrace and towards "Pizzo"
ash and ballistics up to 40 cm fell on Rina Grande
MAPPED by Salerno&amp;Murè</t>
  </si>
  <si>
    <t>crater 1 produces intense explosions but products are confined in crater terrace
crater 3 ejects several incandescent blocks outside crater terrace
fishermen saw, from a distance, glowing rocks ejected by the volcano
MAPPED towards SE and NE by Calvari&amp;Pompilio</t>
  </si>
  <si>
    <t>MAPPED towards E and S by Calvari et al.</t>
  </si>
  <si>
    <t>bombs affect the crater terrace and "Pizzo", with an intense ballistic fallout of 12 s
MAPPED by Rosi et al. 2013</t>
  </si>
  <si>
    <t>coarse products (lapilli and bombs) fell in the S sector of crater terrace, and beyond
MAPPED by Gurioli et al. 2013 (this may include cumulative products of events in 2010/11)</t>
  </si>
  <si>
    <t>explosion with (3 pulses) from CC
high pyroclastic jet formed in the S part of Stromboli's crater terrace producing tephra that fell back onto "Pizzo"
great amount of hot products  ejected towards "Pizzo" and the surveillance camera
MAPPED by Andronico (tephra fallout)</t>
  </si>
  <si>
    <t>products fell in Sciara del Fuoco  and in most of the crater terrace, prevalently S sector, with some blocks outside crater terrace
MAPPED by Giordano&amp;De Astis 2021</t>
  </si>
  <si>
    <t>three explosions (35 s)
products were radially distributed and reached ca. 500 m asl
MAPPED by Andronico&amp;Landi</t>
  </si>
  <si>
    <t>MAPPED - INTERMEDIATE UNCERTAINTY</t>
  </si>
  <si>
    <t>Field survey information</t>
  </si>
  <si>
    <t>INSUFFICIENT INFO FOR MAPPING</t>
  </si>
  <si>
    <t>MAPPED - LOW UNCERTAINTY</t>
  </si>
  <si>
    <t>Main sources</t>
  </si>
  <si>
    <t>INGV - daily seismic report;
INGV - weekly bulletin;
Andronico&amp;Pistolesi 2010 - JVGR196;
LaFelice&amp;Landi 2011 - BullVolc73</t>
  </si>
  <si>
    <t>A first large explosion occurred from the central sector producing coarse incandescent material; two seconds later, the emission of abundant ash caused the envelopment of the coeval magma jets.
Then another large explosion occurred at the Southern Sector, ejecting coarse material and abundant ash.
MAPPED by Andronico&amp;Pistolesi 2010 (teohra fallout) and Rosi et al. 2013 (ballistics)</t>
  </si>
  <si>
    <t>A first explosion produced abundant bombs and lava fragments including "Pizzo" sopra la Fossa. 
After 15 s, another stronger explosion ejected coarse products radially, affecting the whole summit area, Pizzo included, at least 300 m from the vent. 
MAPPED by Andronico&amp;Pistolesi 2010</t>
  </si>
  <si>
    <t>INGV - report of volcanic activity;
INGV - weekly bulletin;
UNIFI-LGS reports;
Personal communication - Landi;
Calvari et al. 2021 - RemSens13;
Landi et al. 2022 - ConMinPetr177;
Voloschina et al. 2023 - BullVolc85</t>
  </si>
  <si>
    <t>Uncertainty class</t>
  </si>
  <si>
    <t>IEP (yrs)</t>
  </si>
  <si>
    <t>larger lithic blocks were spread out within an area of a few tens of meters from the crater. 
Small fires broke out in the shrubby vegetation on the NE slope.</t>
  </si>
  <si>
    <t>large blocks and spatters reaching two meters diameter. all over the summit, but also on the path leading up from Stromboli village and on the ridge west of the summit
most distant ejecta were observed at a horizontal distance of approximately 600 metres from crater 3
two pit depressions left on the crater bottom
Some bushes caught fire along the slopes</t>
  </si>
  <si>
    <t>the explosion occurred at Crater 1. 
The chain of hornitos inside this crater was blown out, leaving a large deep depression in the north side of the crater floor. 
The deposit was made of black scoriaceous bombs, covered by Pele's hair, reddish blocks, and a minor amount of ash. 
On the "Pizzo'' (250 m SE from the craters), the falling bombs were 10-50 cm in size and covered the area with a density of 3-4 bombs per m2
Incandescent bombs fell on vegetation, causing a fire that was extinguished by Civil Defense aircraft in the late morning of June 2</t>
  </si>
  <si>
    <t>The areas close to the craters and the flanks of the volcano (to 700 m a.s.l.) were completely covered by scoriaceus and pomiceus bombs  and fumarolised lithic blocks (about 500 m from the craters)
BS covered the entire summit area with a maximum in dimension (up to 2 m) and density in the E and NE sector, whereas lighter B were blown and fallen in the eastern side of the crater in an area more than 100 wide and stretched towards NE
between Pizzo sopra la Fossa and la Fossetta many fumarolized lithic blocks, up to 1 m large, were concentrated
the small hornito in Crater 1 was destroyed as well that one in Crater 3
Scoriaceous hot bombs and lapilli fell in lower parts of the volcano causing also some fires</t>
  </si>
  <si>
    <t>Scoriae and black spatter with Pele hair, max. dimension 30-40 cm, were observed above Vallonazzo at 670 to 790 m  
max. clasts / m2 = 2
At 790 m asl scoriaceous clasts were associated to  unaltered blocks, some covered by scoriae. These weren't found on the path towards the elipad.
Great black spatters (up to 1 m) fell 50-100 m toward the craters.  Yellow pumices between elipad and the craters (up to 20-30 cm size hypothesized before impact).
At Pizzo found fine products - millimetric pumice ash and scoriacoeus black lapilli (max. 5-6 cm). Yellow pumices diminished towards SW from Pizzo to crater 3 and disappear at first "fortini" of Ginostra (890 asl).
Metric spatter rich in pumice some mixed, become continuous on the ESE side of crater 3. This is interrupted sharply towards S.  
 Yellow pumice fell towards ESE (Rina Grande) up to the beach below "Schicciole" - max. clasts 4-5 cm. Blocks up to 1m size were found from the elipad to the ridge towards crater 3 and on the N side of Fossetta. They were from some meters to tens of meters distant.
The explosion also caused significant morphological changes to the rim of Crater 1 towards Semaforo Labronzo.
Several fires were started in the vegetation on the upper volcano slopes (the biggest one, near Forgia Vecchia, was stopped only the following day). Another one in Vallonazzo.</t>
  </si>
  <si>
    <t>«usual» pyroclastic material had fallen in the neighbourhood of the craters
Products distributed between the last "fortino" of STR and the first of GIN. Mostly red lithics and juvenile blocks scarsely vesiculated. Few Pele hair. Rain washed away any ash. One bomb of 1m on "Pizzo" close to the camera.   
rain extinguished any wildfires</t>
  </si>
  <si>
    <t>Field survey ca. 12 hours after the explosions. Impact craters and lithic blocks, also altered and fumarolized, ca. 20-30 cm size, are observed on the ridges of "Pizzo" towards W and E. Max. density of 1-2 blocks / m2. 
Max. density and size between "Pizzo" and first "fortini verso Ginostra". To the West some dark vesciculated blocks (max 40 cm) maybe juvenile. Significant morphological changes of crater 3.
At 750m s.l.m. was found a block of 1,2 x 0,6 m - still hot a few hors after the event. Other bombs (ca. 20 - 70 cm) found later in Rina Grande, on the trail.
A survey by elicopter two weeks after the event. In the NE sector (area Bastimento-Liscione) there are lithic blocks.  Also scoriceous bombs juvenili  (max 0.3 m). Larger and more frequent clasts (1 every 2-3 m2; max 0.6 m) are observed between 730 and 800 m s.l.m. close to the seismic station of Univ. Udine. Not observed products on the trail below the elipad.
Fires towards NE - E side of "Bastimento". approx. 600 m.a.s.l. Two areas on fire separated from each other by 200m.</t>
  </si>
  <si>
    <t xml:space="preserve">Crater 1 was enlraged and broken on the NE side. Other craters did not change significantly.
Products affected two sectors of the summit area and Sciara del Fuoco. Two lobes observed are probably related to the craters' morphology.
First sector was 200 m wide region towards NE for slightly less than 1 km to the zone of fortini of Bastimento. 
Second sector was 400 m wide from elipad to Fossetta and towards ESE to Rina Grande. In both sectors products were lapilli and dark scoriaceous bombs (cowpie bombs or stripes). 
Not found lithics or yellow pumices.Greatest bombs (&gt;1.5 m) fell between elipad and the transmitter of the IIV camera. 
Two fires. The first greater at 500-600 m asl between Vallonazzo and Cannestrà. The second at similar elevation between Schicciole and Le Mandre. </t>
  </si>
  <si>
    <t>numerous scoriaceous bombs on and around the Pizzo sopra la Fossa had flattened upon impact; many had diameters of 20 cm or more. In one case, a bomb had fallen on the rim of one of the primitive shelters made by tourists in the summit area
greatest bomb over Pizzo was 50 x 30 cm. 
Danielle Cottens saw some small fires from Scari.</t>
  </si>
  <si>
    <t>In the morning of 24 Jan. - the field survey was carried out in the area of Il Pizzo Sopra la Fossa between the Bastimento and La Fossetta. This part of the volcano was covered with ash and blocks. Lithic material up to 60 cm in size, with minor amount of spatter up to 1.7 m in lenght. 
The greater density of lithics on the ground in a belt about 200 m wide between the craters and Il Pizzo. Spatter was more frequent NE of Il Pizzo. Fine-grained material covered the crater zone and the NE flank of the volcano up to the village of Stromboli (2 km far). In the zone of Il Pizzo the fallout material formed an almost continuous carpet. 
First isolated juvenile clast max. 10 cm 820 asl. At elipad shelters sparse blocks and large dark scoriae - one of 60 cm broke the edge of elipad. At about 20 m from elipad to "Pizzo" large spatter 60x170x7-10 cm.  At 900 m elevation, many blocks and some scoria up to 20x30 cm. Lithics &lt;20 cm up to 40 cm. Clasts also above this elevation. Blocks &lt;10 cm on average, some of 16-18 cm and max. 60-70 cm. A few scoriae: one of 15-30 cm every 2-3 feet plus some smaller.  
Density of clasts - climbing path to "Pizzo" over 4x4 m: 10 clasts &lt;10cm; 10  clasts ~15 cm. Pizzo - 1.1*1.1 m: 58 lithic clasts of 2-5 cm; 4 lithic clasts of 10-12 cm; 5 lithic clasts of 5-8 cm; 5 juvenile clasts of 4-5 cm; 4 juvenile clasts of 7-10 cm. Lithics suddenly decrease towards "Fortini di ginostra" (one block every few meters) and stop at 300 m to W- SW from Pizzo. Sparse scoriae (1 every 20-25 m). 
Rina Grande –  several 1 m sized impacts up to 720 m asl (one with a block of 60 cm inside, most are empty). Blocks found at the base of Rina Grande.
Fires.</t>
  </si>
  <si>
    <t>Field survey a few hours after the event.  Wind plausibly influenced the distribution, and affected S to SE - from "Valle della Luna" to "Rina Grande". Mapped dispersion may be underestimated.
light-colored lithic clasts and fragments not vesiculated, and  a few dark and vesciculated lithics. Size from 4 to 40 cm.
several fires in Forgia Vecchia</t>
  </si>
  <si>
    <t>The dispersal and volume of products erupted during 24 November were higher compared to 8 November. The tephra deposits consisted of: i) golden pumice (the highest dispersed material), ii) pluri-decimetric scoriae to over-metric sized spatters (confined in the proximal area), and iii) lithic clasts that caused evident impact craters in a more limited summit area. 
A limited overlapping of tephra from both the 8 and 24 November fallouts was also observed close to the Helipad. The pumiceous products were dispersed from the summit to the eastern coastline; the maximum concentration on the ground (dispersal axis) was observed in the area between the Helipad and Pizzo. 
There the deposit was not continuous, but constituted by abundant coarse pumice (several decimetric-sized clasts per m2), sometimes characterized by expanded clasts (post-landing expansion) with an inner empty cavity bounded by light glass. In the summit area clast sizes were variable, ranging from 7–8 to 20 cm. On the NE slopes (at 650 m a.s.l.), the Md was around 11 cm.
several fires below Rina Grande.</t>
  </si>
  <si>
    <t>fallout from incandescent blocks triggered vegetation fires on the upper slopes</t>
  </si>
  <si>
    <t>yes, two detailed field surveys 6 and 18 months after the January 2010 eruption. In total, 780 bombs were mapped. No other bombs were apparent within the crater area. Fires.</t>
  </si>
  <si>
    <t>field survey of D. Andronico and M. Zaia two days after the event. products fell on a narrow stripe N to Rina Grande and reaching the coast N to Forgia Vecchia.
Products found above 750 m asl. Pumiceous lapilli were observed floating in the sea and on the beach. 
The zone around "Pizzo" was the most affected by ballistics.  But products are irregularly distributed. Between crater terrace and "Pizzo" were not found pluridecimetric clasts. 
There were four types of products. Mixed juvenile producs - max. from 8 to 12 cm, average 4-6 cm, 5-10 clasts / m2. Dark scoriaceous clasts - relatively scarse lapilli of 3-4 cm average size plus a few bombs of 15-20 cm. Yellow pumiceous clasts - &lt; 6 cm, and lithics - mostly reddish, max. 10 cm, average 1-3 cm, few clasts / m2.
fires at about 400 m asl</t>
  </si>
  <si>
    <t>field surveys one day and again three days after the event. products fell abundantly in Valle della Luna (towards Ginostra)
 almost no ballistics along the ascent climb track. Southwards from the summit both lithic blocks and dark spatter bombs made of HP magma associated with impact craters up to some tens of cm deep. 
Large bombs and blocks were scattered along the descent track with a southerly dispersal. The central crater rim was littered with large lithic blocks, and the crater floor was levelled out and covered by large coalescing spatter clasts; central crater enlarged
fires below Rina Grande at ca. 500 m asl</t>
  </si>
  <si>
    <t>PDCs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</si>
</sst>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8"/>
      <color theme="1"/>
      <name val="Calibri"/>
      <family val="2"/>
      <scheme val="minor"/>
    </font>
    <font>
      <i/>
      <sz val="8"/>
      <color theme="1"/>
      <name val="Calibri"/>
      <family val="2"/>
      <scheme val="minor"/>
    </font>
    <font>
      <sz val="8"/>
      <color rgb="FF000000"/>
      <name val="Calibri"/>
      <family val="2"/>
      <scheme val="minor"/>
    </font>
    <font>
      <sz val="8"/>
      <name val="Calibri"/>
      <family val="2"/>
      <scheme val="minor"/>
    </font>
    <font>
      <sz val="9"/>
      <color theme="1"/>
      <name val="Calibri"/>
      <family val="2"/>
      <scheme val="minor"/>
    </font>
    <font>
      <sz val="9"/>
      <color theme="0"/>
      <name val="Calibri"/>
      <family val="2"/>
      <scheme val="minor"/>
    </font>
    <font>
      <b/>
      <sz val="9"/>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rgb="FF6A70F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xf numFmtId="0" fontId="1" fillId="0" borderId="0" xfId="0" applyFont="1" applyAlignment="1">
      <alignment vertical="center"/>
    </xf>
    <xf numFmtId="0" fontId="4" fillId="0" borderId="0" xfId="0" applyFont="1"/>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horizontal="right" vertical="center"/>
    </xf>
    <xf numFmtId="20" fontId="1" fillId="0" borderId="1" xfId="0" applyNumberFormat="1" applyFont="1" applyBorder="1" applyAlignment="1">
      <alignment horizontal="right" vertical="center"/>
    </xf>
    <xf numFmtId="0" fontId="1" fillId="0" borderId="1" xfId="0" applyFont="1" applyBorder="1" applyAlignment="1">
      <alignment horizontal="right" vertical="center" wrapText="1"/>
    </xf>
    <xf numFmtId="0" fontId="1" fillId="0" borderId="1" xfId="0" applyFont="1" applyBorder="1" applyAlignment="1">
      <alignment horizontal="left" vertical="center"/>
    </xf>
    <xf numFmtId="20" fontId="1" fillId="0" borderId="1" xfId="0" applyNumberFormat="1" applyFont="1" applyBorder="1" applyAlignment="1">
      <alignment horizontal="righ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4" borderId="1" xfId="0" applyFont="1" applyFill="1" applyBorder="1" applyAlignment="1">
      <alignment horizontal="left" vertical="center"/>
    </xf>
    <xf numFmtId="0" fontId="7" fillId="4"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1" fillId="6" borderId="1" xfId="0" applyFont="1" applyFill="1" applyBorder="1" applyAlignment="1">
      <alignment horizontal="left" vertical="center" wrapText="1"/>
    </xf>
    <xf numFmtId="2" fontId="1" fillId="0" borderId="0" xfId="0" applyNumberFormat="1" applyFont="1" applyAlignment="1">
      <alignment horizontal="center"/>
    </xf>
    <xf numFmtId="2" fontId="7" fillId="4" borderId="1" xfId="0" applyNumberFormat="1" applyFont="1" applyFill="1" applyBorder="1" applyAlignment="1">
      <alignment horizontal="left" vertical="center"/>
    </xf>
    <xf numFmtId="2" fontId="1" fillId="0" borderId="1" xfId="0" applyNumberFormat="1" applyFont="1" applyBorder="1" applyAlignment="1">
      <alignment horizontal="right" vertical="center"/>
    </xf>
  </cellXfs>
  <cellStyles count="1">
    <cellStyle name="Normal" xfId="0" builtinId="0"/>
  </cellStyles>
  <dxfs count="0"/>
  <tableStyles count="0" defaultTableStyle="TableStyleMedium2" defaultPivotStyle="PivotStyleMedium9"/>
  <colors>
    <mruColors>
      <color rgb="FF6A70F2"/>
      <color rgb="FFFFF3FA"/>
      <color rgb="FFFFD9F0"/>
      <color rgb="FFDE91BF"/>
      <color rgb="FFCCCCCC"/>
      <color rgb="FFB5CECE"/>
      <color rgb="FFE7EFEF"/>
      <color rgb="FFCECECE"/>
      <color rgb="FF8CB3B3"/>
      <color rgb="FF66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3"/>
  <sheetViews>
    <sheetView tabSelected="1" zoomScaleNormal="100" workbookViewId="0">
      <selection activeCell="P3" sqref="P3"/>
    </sheetView>
  </sheetViews>
  <sheetFormatPr defaultColWidth="9.08984375" defaultRowHeight="10.5" x14ac:dyDescent="0.25"/>
  <cols>
    <col min="1" max="1" width="9.08984375" style="1" customWidth="1"/>
    <col min="2" max="2" width="25.26953125" style="5" customWidth="1"/>
    <col min="3" max="3" width="5.08984375" style="5" customWidth="1"/>
    <col min="4" max="4" width="8.26953125" style="24" customWidth="1"/>
    <col min="5" max="5" width="5.08984375" style="5" customWidth="1"/>
    <col min="6" max="6" width="6" style="5" customWidth="1"/>
    <col min="7" max="7" width="4.26953125" style="5" customWidth="1"/>
    <col min="8" max="8" width="6.08984375" style="5" customWidth="1"/>
    <col min="9" max="9" width="13" style="6" customWidth="1"/>
    <col min="10" max="10" width="23" style="5" customWidth="1"/>
    <col min="11" max="11" width="38" style="5" customWidth="1"/>
    <col min="12" max="12" width="12.26953125" style="5" customWidth="1"/>
    <col min="13" max="13" width="13.08984375" style="4" customWidth="1"/>
    <col min="14" max="14" width="10.26953125" style="4" customWidth="1"/>
    <col min="15" max="16384" width="9.08984375" style="1"/>
  </cols>
  <sheetData>
    <row r="1" spans="2:14" ht="12" customHeight="1" x14ac:dyDescent="0.25"/>
    <row r="2" spans="2:14" s="2" customFormat="1" ht="12" x14ac:dyDescent="0.35">
      <c r="B2" s="20" t="s">
        <v>169</v>
      </c>
      <c r="C2" s="20" t="s">
        <v>151</v>
      </c>
      <c r="D2" s="25" t="s">
        <v>175</v>
      </c>
      <c r="E2" s="20" t="s">
        <v>0</v>
      </c>
      <c r="F2" s="20" t="s">
        <v>1</v>
      </c>
      <c r="G2" s="20" t="s">
        <v>2</v>
      </c>
      <c r="H2" s="20" t="s">
        <v>6</v>
      </c>
      <c r="I2" s="21" t="s">
        <v>174</v>
      </c>
      <c r="J2" s="20" t="s">
        <v>3</v>
      </c>
      <c r="K2" s="20" t="s">
        <v>166</v>
      </c>
      <c r="L2" s="20" t="s">
        <v>36</v>
      </c>
      <c r="M2" s="20" t="s">
        <v>192</v>
      </c>
      <c r="N2" s="20" t="s">
        <v>11</v>
      </c>
    </row>
    <row r="3" spans="2:14" ht="85.25" customHeight="1" x14ac:dyDescent="0.25">
      <c r="B3" s="7" t="s">
        <v>127</v>
      </c>
      <c r="C3" s="10">
        <v>1</v>
      </c>
      <c r="D3" s="26" t="s">
        <v>4</v>
      </c>
      <c r="E3" s="10">
        <v>1972</v>
      </c>
      <c r="F3" s="10">
        <v>12</v>
      </c>
      <c r="G3" s="10">
        <v>4</v>
      </c>
      <c r="H3" s="10" t="s">
        <v>5</v>
      </c>
      <c r="I3" s="17" t="s">
        <v>165</v>
      </c>
      <c r="J3" s="15" t="s">
        <v>7</v>
      </c>
      <c r="K3" s="15" t="s">
        <v>8</v>
      </c>
      <c r="L3" s="13" t="s">
        <v>4</v>
      </c>
      <c r="M3" s="13" t="s">
        <v>4</v>
      </c>
      <c r="N3" s="13" t="s">
        <v>4</v>
      </c>
    </row>
    <row r="4" spans="2:14" ht="97.25" customHeight="1" x14ac:dyDescent="0.25">
      <c r="B4" s="7" t="s">
        <v>128</v>
      </c>
      <c r="C4" s="10">
        <f>C3+1</f>
        <v>2</v>
      </c>
      <c r="D4" s="26">
        <f>E4-E3+(F4-F3)/12+(G4-G3)/365</f>
        <v>1.7910958904109588</v>
      </c>
      <c r="E4" s="10">
        <v>1974</v>
      </c>
      <c r="F4" s="10">
        <v>9</v>
      </c>
      <c r="G4" s="10">
        <v>19</v>
      </c>
      <c r="H4" s="11">
        <v>6.9444444444444441E-3</v>
      </c>
      <c r="I4" s="18" t="s">
        <v>167</v>
      </c>
      <c r="J4" s="16" t="s">
        <v>4</v>
      </c>
      <c r="K4" s="15" t="s">
        <v>9</v>
      </c>
      <c r="L4" s="13" t="s">
        <v>4</v>
      </c>
      <c r="M4" s="13" t="s">
        <v>4</v>
      </c>
      <c r="N4" s="13" t="s">
        <v>4</v>
      </c>
    </row>
    <row r="5" spans="2:14" ht="127.9" customHeight="1" x14ac:dyDescent="0.25">
      <c r="B5" s="7" t="s">
        <v>129</v>
      </c>
      <c r="C5" s="10">
        <f t="shared" ref="C5:C53" si="0">C4+1</f>
        <v>3</v>
      </c>
      <c r="D5" s="26">
        <f t="shared" ref="D5:D53" si="1">E5-E4+(F5-F4)/12+(G5-G4)/365</f>
        <v>13.946803652968036</v>
      </c>
      <c r="E5" s="10">
        <v>1988</v>
      </c>
      <c r="F5" s="10">
        <v>8</v>
      </c>
      <c r="G5" s="10">
        <v>30</v>
      </c>
      <c r="H5" s="11">
        <v>4.9999999999999996E-2</v>
      </c>
      <c r="I5" s="18" t="s">
        <v>167</v>
      </c>
      <c r="J5" s="15" t="s">
        <v>150</v>
      </c>
      <c r="K5" s="15" t="s">
        <v>4</v>
      </c>
      <c r="L5" s="13" t="s">
        <v>4</v>
      </c>
      <c r="M5" s="13" t="s">
        <v>4</v>
      </c>
      <c r="N5" s="13" t="s">
        <v>4</v>
      </c>
    </row>
    <row r="6" spans="2:14" ht="121.25" customHeight="1" x14ac:dyDescent="0.25">
      <c r="B6" s="7" t="s">
        <v>130</v>
      </c>
      <c r="C6" s="10">
        <f t="shared" si="0"/>
        <v>4</v>
      </c>
      <c r="D6" s="26">
        <f t="shared" si="1"/>
        <v>0.57237442922374426</v>
      </c>
      <c r="E6" s="10">
        <v>1989</v>
      </c>
      <c r="F6" s="10">
        <v>3</v>
      </c>
      <c r="G6" s="10">
        <v>26</v>
      </c>
      <c r="H6" s="11">
        <v>0.31041666666666667</v>
      </c>
      <c r="I6" s="17" t="s">
        <v>165</v>
      </c>
      <c r="J6" s="15" t="s">
        <v>22</v>
      </c>
      <c r="K6" s="15" t="s">
        <v>176</v>
      </c>
      <c r="L6" s="22" t="s">
        <v>10</v>
      </c>
      <c r="M6" s="13" t="s">
        <v>4</v>
      </c>
      <c r="N6" s="9" t="s">
        <v>12</v>
      </c>
    </row>
    <row r="7" spans="2:14" ht="136.25" customHeight="1" x14ac:dyDescent="0.25">
      <c r="B7" s="7" t="s">
        <v>131</v>
      </c>
      <c r="C7" s="10">
        <f t="shared" si="0"/>
        <v>5</v>
      </c>
      <c r="D7" s="26">
        <f t="shared" si="1"/>
        <v>1.228082191780822</v>
      </c>
      <c r="E7" s="10">
        <v>1990</v>
      </c>
      <c r="F7" s="10">
        <v>6</v>
      </c>
      <c r="G7" s="10">
        <v>18</v>
      </c>
      <c r="H7" s="11">
        <v>0.6333333333333333</v>
      </c>
      <c r="I7" s="18" t="s">
        <v>167</v>
      </c>
      <c r="J7" s="15" t="s">
        <v>13</v>
      </c>
      <c r="K7" s="15" t="s">
        <v>43</v>
      </c>
      <c r="L7" s="13" t="s">
        <v>4</v>
      </c>
      <c r="M7" s="13" t="s">
        <v>4</v>
      </c>
      <c r="N7" s="13" t="s">
        <v>4</v>
      </c>
    </row>
    <row r="8" spans="2:14" ht="70.900000000000006" customHeight="1" x14ac:dyDescent="0.25">
      <c r="B8" s="8" t="s">
        <v>20</v>
      </c>
      <c r="C8" s="10">
        <f t="shared" si="0"/>
        <v>6</v>
      </c>
      <c r="D8" s="26">
        <f t="shared" si="1"/>
        <v>2.2034246575342467</v>
      </c>
      <c r="E8" s="10">
        <v>1992</v>
      </c>
      <c r="F8" s="10">
        <v>9</v>
      </c>
      <c r="G8" s="10">
        <v>1</v>
      </c>
      <c r="H8" s="11">
        <v>0.20833333333333334</v>
      </c>
      <c r="I8" s="17" t="s">
        <v>165</v>
      </c>
      <c r="J8" s="15" t="s">
        <v>14</v>
      </c>
      <c r="K8" s="15" t="s">
        <v>15</v>
      </c>
      <c r="L8" s="13" t="s">
        <v>4</v>
      </c>
      <c r="M8" s="13" t="s">
        <v>4</v>
      </c>
      <c r="N8" s="13" t="s">
        <v>4</v>
      </c>
    </row>
    <row r="9" spans="2:14" ht="165.65" customHeight="1" x14ac:dyDescent="0.25">
      <c r="B9" s="7" t="s">
        <v>132</v>
      </c>
      <c r="C9" s="10">
        <f t="shared" si="0"/>
        <v>7</v>
      </c>
      <c r="D9" s="26">
        <f t="shared" si="1"/>
        <v>0.44132420091324198</v>
      </c>
      <c r="E9" s="10">
        <v>1993</v>
      </c>
      <c r="F9" s="10">
        <v>2</v>
      </c>
      <c r="G9" s="10">
        <v>10</v>
      </c>
      <c r="H9" s="11">
        <v>0.67361111111111116</v>
      </c>
      <c r="I9" s="18" t="s">
        <v>167</v>
      </c>
      <c r="J9" s="15" t="s">
        <v>17</v>
      </c>
      <c r="K9" s="15" t="s">
        <v>40</v>
      </c>
      <c r="L9" s="13" t="s">
        <v>4</v>
      </c>
      <c r="M9" s="23" t="s">
        <v>16</v>
      </c>
      <c r="N9" s="13" t="s">
        <v>4</v>
      </c>
    </row>
    <row r="10" spans="2:14" ht="169.25" customHeight="1" x14ac:dyDescent="0.25">
      <c r="B10" s="7" t="s">
        <v>141</v>
      </c>
      <c r="C10" s="10">
        <f t="shared" si="0"/>
        <v>8</v>
      </c>
      <c r="D10" s="26">
        <f t="shared" si="1"/>
        <v>0.68310502283105023</v>
      </c>
      <c r="E10" s="10">
        <v>1993</v>
      </c>
      <c r="F10" s="10">
        <v>10</v>
      </c>
      <c r="G10" s="10">
        <v>16</v>
      </c>
      <c r="H10" s="11">
        <v>4.6527777777777779E-2</v>
      </c>
      <c r="I10" s="19" t="s">
        <v>168</v>
      </c>
      <c r="J10" s="15" t="s">
        <v>152</v>
      </c>
      <c r="K10" s="15" t="s">
        <v>177</v>
      </c>
      <c r="L10" s="22" t="s">
        <v>19</v>
      </c>
      <c r="M10" s="13" t="s">
        <v>4</v>
      </c>
      <c r="N10" s="9" t="s">
        <v>18</v>
      </c>
    </row>
    <row r="11" spans="2:14" ht="160.25" customHeight="1" x14ac:dyDescent="0.25">
      <c r="B11" s="7" t="s">
        <v>47</v>
      </c>
      <c r="C11" s="10">
        <f t="shared" si="0"/>
        <v>9</v>
      </c>
      <c r="D11" s="26">
        <f t="shared" si="1"/>
        <v>1.3865296803652967</v>
      </c>
      <c r="E11" s="10">
        <v>1995</v>
      </c>
      <c r="F11" s="10">
        <v>3</v>
      </c>
      <c r="G11" s="10">
        <v>5</v>
      </c>
      <c r="H11" s="11">
        <v>0.73819444444444438</v>
      </c>
      <c r="I11" s="17" t="s">
        <v>165</v>
      </c>
      <c r="J11" s="15" t="s">
        <v>21</v>
      </c>
      <c r="K11" s="15" t="s">
        <v>42</v>
      </c>
      <c r="L11" s="13" t="s">
        <v>4</v>
      </c>
      <c r="M11" s="13" t="s">
        <v>4</v>
      </c>
      <c r="N11" s="9" t="s">
        <v>31</v>
      </c>
    </row>
    <row r="12" spans="2:14" ht="181.25" customHeight="1" x14ac:dyDescent="0.25">
      <c r="B12" s="7" t="s">
        <v>142</v>
      </c>
      <c r="C12" s="10">
        <f t="shared" si="0"/>
        <v>10</v>
      </c>
      <c r="D12" s="26">
        <f t="shared" si="1"/>
        <v>0.18036529680365296</v>
      </c>
      <c r="E12" s="10">
        <v>1995</v>
      </c>
      <c r="F12" s="10">
        <v>5</v>
      </c>
      <c r="G12" s="10">
        <v>10</v>
      </c>
      <c r="H12" s="11">
        <v>0.94513888888888886</v>
      </c>
      <c r="I12" s="18" t="s">
        <v>167</v>
      </c>
      <c r="J12" s="16"/>
      <c r="K12" s="16" t="s">
        <v>143</v>
      </c>
      <c r="L12" s="13" t="s">
        <v>4</v>
      </c>
      <c r="M12" s="13" t="s">
        <v>4</v>
      </c>
      <c r="N12" s="13" t="s">
        <v>4</v>
      </c>
    </row>
    <row r="13" spans="2:14" ht="184.9" customHeight="1" x14ac:dyDescent="0.25">
      <c r="B13" s="7" t="s">
        <v>144</v>
      </c>
      <c r="C13" s="10">
        <f t="shared" si="0"/>
        <v>11</v>
      </c>
      <c r="D13" s="26">
        <f t="shared" si="1"/>
        <v>0.76643835616438361</v>
      </c>
      <c r="E13" s="10">
        <v>1996</v>
      </c>
      <c r="F13" s="10">
        <v>2</v>
      </c>
      <c r="G13" s="10">
        <v>16</v>
      </c>
      <c r="H13" s="11">
        <v>0.99861111111111101</v>
      </c>
      <c r="I13" s="17" t="s">
        <v>165</v>
      </c>
      <c r="J13" s="15" t="s">
        <v>23</v>
      </c>
      <c r="K13" s="15" t="s">
        <v>44</v>
      </c>
      <c r="L13" s="13" t="s">
        <v>4</v>
      </c>
      <c r="M13" s="13" t="s">
        <v>4</v>
      </c>
      <c r="N13" s="13" t="s">
        <v>4</v>
      </c>
    </row>
    <row r="14" spans="2:14" ht="190.75" customHeight="1" x14ac:dyDescent="0.25">
      <c r="B14" s="7" t="s">
        <v>145</v>
      </c>
      <c r="C14" s="10">
        <f t="shared" si="0"/>
        <v>12</v>
      </c>
      <c r="D14" s="26">
        <f t="shared" si="1"/>
        <v>0.29223744292237441</v>
      </c>
      <c r="E14" s="10">
        <v>1996</v>
      </c>
      <c r="F14" s="10">
        <v>6</v>
      </c>
      <c r="G14" s="10">
        <v>1</v>
      </c>
      <c r="H14" s="11">
        <v>0.90763888888888899</v>
      </c>
      <c r="I14" s="17" t="s">
        <v>165</v>
      </c>
      <c r="J14" s="15" t="s">
        <v>153</v>
      </c>
      <c r="K14" s="15" t="s">
        <v>178</v>
      </c>
      <c r="L14" s="22" t="s">
        <v>24</v>
      </c>
      <c r="M14" s="13" t="s">
        <v>4</v>
      </c>
      <c r="N14" s="9" t="s">
        <v>25</v>
      </c>
    </row>
    <row r="15" spans="2:14" ht="128.4" customHeight="1" x14ac:dyDescent="0.25">
      <c r="B15" s="7" t="s">
        <v>116</v>
      </c>
      <c r="C15" s="10">
        <f t="shared" si="0"/>
        <v>13</v>
      </c>
      <c r="D15" s="26">
        <f t="shared" si="1"/>
        <v>1.3698630136986301E-2</v>
      </c>
      <c r="E15" s="10">
        <v>1996</v>
      </c>
      <c r="F15" s="10">
        <v>6</v>
      </c>
      <c r="G15" s="10">
        <v>6</v>
      </c>
      <c r="H15" s="11">
        <v>0.20277777777777781</v>
      </c>
      <c r="I15" s="17" t="s">
        <v>165</v>
      </c>
      <c r="J15" s="15" t="s">
        <v>26</v>
      </c>
      <c r="K15" s="15" t="s">
        <v>27</v>
      </c>
      <c r="L15" s="13" t="s">
        <v>4</v>
      </c>
      <c r="M15" s="13" t="s">
        <v>4</v>
      </c>
      <c r="N15" s="9" t="s">
        <v>28</v>
      </c>
    </row>
    <row r="16" spans="2:14" ht="212.4" customHeight="1" x14ac:dyDescent="0.25">
      <c r="B16" s="7" t="s">
        <v>117</v>
      </c>
      <c r="C16" s="10">
        <f t="shared" si="0"/>
        <v>14</v>
      </c>
      <c r="D16" s="26">
        <f t="shared" si="1"/>
        <v>0.24452054794520547</v>
      </c>
      <c r="E16" s="10">
        <v>1996</v>
      </c>
      <c r="F16" s="10">
        <v>9</v>
      </c>
      <c r="G16" s="10">
        <v>4</v>
      </c>
      <c r="H16" s="11">
        <v>0.57152777777777775</v>
      </c>
      <c r="I16" s="19" t="s">
        <v>168</v>
      </c>
      <c r="J16" s="15" t="s">
        <v>154</v>
      </c>
      <c r="K16" s="15" t="s">
        <v>179</v>
      </c>
      <c r="L16" s="22" t="s">
        <v>29</v>
      </c>
      <c r="M16" s="13" t="s">
        <v>4</v>
      </c>
      <c r="N16" s="9" t="s">
        <v>30</v>
      </c>
    </row>
    <row r="17" spans="2:14" ht="127.25" customHeight="1" x14ac:dyDescent="0.25">
      <c r="B17" s="7" t="s">
        <v>118</v>
      </c>
      <c r="C17" s="10">
        <f t="shared" si="0"/>
        <v>15</v>
      </c>
      <c r="D17" s="26">
        <f t="shared" si="1"/>
        <v>1.3662100456621007</v>
      </c>
      <c r="E17" s="10">
        <v>1998</v>
      </c>
      <c r="F17" s="10">
        <v>1</v>
      </c>
      <c r="G17" s="10">
        <v>16</v>
      </c>
      <c r="H17" s="11">
        <v>0.42430555555555555</v>
      </c>
      <c r="I17" s="17" t="s">
        <v>165</v>
      </c>
      <c r="J17" s="16" t="s">
        <v>4</v>
      </c>
      <c r="K17" s="15" t="s">
        <v>181</v>
      </c>
      <c r="L17" s="13" t="s">
        <v>4</v>
      </c>
      <c r="M17" s="13" t="s">
        <v>4</v>
      </c>
      <c r="N17" s="13" t="s">
        <v>4</v>
      </c>
    </row>
    <row r="18" spans="2:14" ht="380.4" customHeight="1" x14ac:dyDescent="0.25">
      <c r="B18" s="7" t="s">
        <v>119</v>
      </c>
      <c r="C18" s="10">
        <f t="shared" si="0"/>
        <v>16</v>
      </c>
      <c r="D18" s="26">
        <f t="shared" si="1"/>
        <v>0.60251141552511422</v>
      </c>
      <c r="E18" s="10">
        <v>1998</v>
      </c>
      <c r="F18" s="10">
        <v>8</v>
      </c>
      <c r="G18" s="10">
        <v>23</v>
      </c>
      <c r="H18" s="11">
        <v>0.6430555555555556</v>
      </c>
      <c r="I18" s="19" t="s">
        <v>168</v>
      </c>
      <c r="J18" s="15" t="s">
        <v>155</v>
      </c>
      <c r="K18" s="15" t="s">
        <v>180</v>
      </c>
      <c r="L18" s="22" t="s">
        <v>33</v>
      </c>
      <c r="M18" s="13" t="s">
        <v>4</v>
      </c>
      <c r="N18" s="9" t="s">
        <v>32</v>
      </c>
    </row>
    <row r="19" spans="2:14" ht="225.65" customHeight="1" x14ac:dyDescent="0.25">
      <c r="B19" s="7" t="s">
        <v>120</v>
      </c>
      <c r="C19" s="10">
        <f t="shared" si="0"/>
        <v>17</v>
      </c>
      <c r="D19" s="26">
        <f t="shared" si="1"/>
        <v>4.2237442922374427E-2</v>
      </c>
      <c r="E19" s="10">
        <v>1998</v>
      </c>
      <c r="F19" s="10">
        <v>9</v>
      </c>
      <c r="G19" s="10">
        <v>8</v>
      </c>
      <c r="H19" s="11">
        <v>0.71736111111111101</v>
      </c>
      <c r="I19" s="19" t="s">
        <v>168</v>
      </c>
      <c r="J19" s="15" t="s">
        <v>41</v>
      </c>
      <c r="K19" s="15" t="s">
        <v>183</v>
      </c>
      <c r="L19" s="22" t="s">
        <v>34</v>
      </c>
      <c r="M19" s="13" t="s">
        <v>4</v>
      </c>
      <c r="N19" s="9" t="s">
        <v>35</v>
      </c>
    </row>
    <row r="20" spans="2:14" ht="173.4" customHeight="1" x14ac:dyDescent="0.25">
      <c r="B20" s="7" t="s">
        <v>133</v>
      </c>
      <c r="C20" s="10">
        <f t="shared" si="0"/>
        <v>18</v>
      </c>
      <c r="D20" s="26">
        <f t="shared" si="1"/>
        <v>0.21050228310502284</v>
      </c>
      <c r="E20" s="10">
        <v>1998</v>
      </c>
      <c r="F20" s="10">
        <v>11</v>
      </c>
      <c r="G20" s="10">
        <v>24</v>
      </c>
      <c r="H20" s="11">
        <v>0.70833333333333337</v>
      </c>
      <c r="I20" s="19" t="s">
        <v>168</v>
      </c>
      <c r="J20" s="15" t="s">
        <v>37</v>
      </c>
      <c r="K20" s="15" t="s">
        <v>45</v>
      </c>
      <c r="L20" s="13" t="s">
        <v>4</v>
      </c>
      <c r="M20" s="13" t="s">
        <v>4</v>
      </c>
      <c r="N20" s="13" t="s">
        <v>4</v>
      </c>
    </row>
    <row r="21" spans="2:14" ht="328.25" customHeight="1" x14ac:dyDescent="0.25">
      <c r="B21" s="7" t="s">
        <v>46</v>
      </c>
      <c r="C21" s="10">
        <f t="shared" si="0"/>
        <v>19</v>
      </c>
      <c r="D21" s="26">
        <f t="shared" si="1"/>
        <v>0.75273972602739725</v>
      </c>
      <c r="E21" s="10">
        <v>1999</v>
      </c>
      <c r="F21" s="10">
        <v>8</v>
      </c>
      <c r="G21" s="10">
        <v>25</v>
      </c>
      <c r="H21" s="11">
        <v>0.9555555555555556</v>
      </c>
      <c r="I21" s="19" t="s">
        <v>168</v>
      </c>
      <c r="J21" s="15" t="s">
        <v>39</v>
      </c>
      <c r="K21" s="15" t="s">
        <v>184</v>
      </c>
      <c r="L21" s="22" t="s">
        <v>38</v>
      </c>
      <c r="M21" s="13" t="s">
        <v>4</v>
      </c>
      <c r="N21" s="13" t="s">
        <v>4</v>
      </c>
    </row>
    <row r="22" spans="2:14" ht="268.25" customHeight="1" x14ac:dyDescent="0.25">
      <c r="B22" s="7" t="s">
        <v>134</v>
      </c>
      <c r="C22" s="10">
        <f t="shared" si="0"/>
        <v>20</v>
      </c>
      <c r="D22" s="26">
        <f t="shared" si="1"/>
        <v>2.1529680365296802</v>
      </c>
      <c r="E22" s="10">
        <v>2001</v>
      </c>
      <c r="F22" s="10">
        <v>10</v>
      </c>
      <c r="G22" s="10">
        <v>20</v>
      </c>
      <c r="H22" s="11">
        <v>2.0833333333333332E-2</v>
      </c>
      <c r="I22" s="17" t="s">
        <v>165</v>
      </c>
      <c r="J22" s="15" t="s">
        <v>158</v>
      </c>
      <c r="K22" s="15" t="s">
        <v>182</v>
      </c>
      <c r="L22" s="22" t="s">
        <v>48</v>
      </c>
      <c r="M22" s="13" t="s">
        <v>4</v>
      </c>
      <c r="N22" s="9" t="s">
        <v>49</v>
      </c>
    </row>
    <row r="23" spans="2:14" ht="409.6" customHeight="1" x14ac:dyDescent="0.25">
      <c r="B23" s="7" t="s">
        <v>135</v>
      </c>
      <c r="C23" s="10">
        <f t="shared" si="0"/>
        <v>21</v>
      </c>
      <c r="D23" s="26">
        <f t="shared" si="1"/>
        <v>0.2582191780821918</v>
      </c>
      <c r="E23" s="10">
        <v>2002</v>
      </c>
      <c r="F23" s="10">
        <v>1</v>
      </c>
      <c r="G23" s="10">
        <v>23</v>
      </c>
      <c r="H23" s="11">
        <v>0.82916666666666661</v>
      </c>
      <c r="I23" s="19" t="s">
        <v>168</v>
      </c>
      <c r="J23" s="15" t="s">
        <v>159</v>
      </c>
      <c r="K23" s="15" t="s">
        <v>185</v>
      </c>
      <c r="L23" s="13" t="s">
        <v>4</v>
      </c>
      <c r="M23" s="13" t="s">
        <v>4</v>
      </c>
      <c r="N23" s="9" t="s">
        <v>50</v>
      </c>
    </row>
    <row r="24" spans="2:14" ht="157.5" x14ac:dyDescent="0.25">
      <c r="B24" s="7" t="s">
        <v>136</v>
      </c>
      <c r="C24" s="10">
        <f t="shared" si="0"/>
        <v>22</v>
      </c>
      <c r="D24" s="26">
        <f t="shared" si="1"/>
        <v>0.50273972602739725</v>
      </c>
      <c r="E24" s="10">
        <v>2002</v>
      </c>
      <c r="F24" s="10">
        <v>7</v>
      </c>
      <c r="G24" s="10">
        <v>24</v>
      </c>
      <c r="H24" s="11">
        <v>0.23958333333333334</v>
      </c>
      <c r="I24" s="17" t="s">
        <v>165</v>
      </c>
      <c r="J24" s="15" t="s">
        <v>52</v>
      </c>
      <c r="K24" s="15" t="s">
        <v>53</v>
      </c>
      <c r="L24" s="9" t="s">
        <v>51</v>
      </c>
      <c r="M24" s="13" t="s">
        <v>4</v>
      </c>
      <c r="N24" s="9" t="s">
        <v>54</v>
      </c>
    </row>
    <row r="25" spans="2:14" ht="164.4" customHeight="1" x14ac:dyDescent="0.25">
      <c r="B25" s="7" t="s">
        <v>57</v>
      </c>
      <c r="C25" s="10">
        <f t="shared" si="0"/>
        <v>23</v>
      </c>
      <c r="D25" s="26">
        <f t="shared" si="1"/>
        <v>3.0312785388127854</v>
      </c>
      <c r="E25" s="10">
        <v>2005</v>
      </c>
      <c r="F25" s="10">
        <v>8</v>
      </c>
      <c r="G25" s="10">
        <v>5</v>
      </c>
      <c r="H25" s="11">
        <v>0.46388888888888885</v>
      </c>
      <c r="I25" s="17" t="s">
        <v>165</v>
      </c>
      <c r="J25" s="15" t="s">
        <v>157</v>
      </c>
      <c r="K25" s="15" t="s">
        <v>186</v>
      </c>
      <c r="L25" s="13" t="s">
        <v>4</v>
      </c>
      <c r="M25" s="13" t="s">
        <v>4</v>
      </c>
      <c r="N25" s="9" t="s">
        <v>56</v>
      </c>
    </row>
    <row r="26" spans="2:14" ht="114" customHeight="1" x14ac:dyDescent="0.25">
      <c r="B26" s="7" t="s">
        <v>60</v>
      </c>
      <c r="C26" s="10">
        <f t="shared" si="0"/>
        <v>24</v>
      </c>
      <c r="D26" s="26">
        <f t="shared" si="1"/>
        <v>2.5657534246575344</v>
      </c>
      <c r="E26" s="10">
        <v>2008</v>
      </c>
      <c r="F26" s="10">
        <v>2</v>
      </c>
      <c r="G26" s="10">
        <v>29</v>
      </c>
      <c r="H26" s="11">
        <v>9.5138888888888884E-2</v>
      </c>
      <c r="I26" s="17" t="s">
        <v>165</v>
      </c>
      <c r="J26" s="15" t="s">
        <v>59</v>
      </c>
      <c r="K26" s="16" t="s">
        <v>4</v>
      </c>
      <c r="L26" s="13" t="s">
        <v>4</v>
      </c>
      <c r="M26" s="13" t="s">
        <v>4</v>
      </c>
      <c r="N26" s="9" t="s">
        <v>58</v>
      </c>
    </row>
    <row r="27" spans="2:14" ht="151.9" customHeight="1" x14ac:dyDescent="0.25">
      <c r="B27" s="7" t="s">
        <v>64</v>
      </c>
      <c r="C27" s="10">
        <f t="shared" si="0"/>
        <v>25</v>
      </c>
      <c r="D27" s="26">
        <f t="shared" si="1"/>
        <v>0.77031963470319642</v>
      </c>
      <c r="E27" s="10">
        <v>2008</v>
      </c>
      <c r="F27" s="10">
        <v>12</v>
      </c>
      <c r="G27" s="10">
        <v>6</v>
      </c>
      <c r="H27" s="11">
        <v>0.86736111111111114</v>
      </c>
      <c r="I27" s="17" t="s">
        <v>165</v>
      </c>
      <c r="J27" s="15" t="s">
        <v>61</v>
      </c>
      <c r="K27" s="15" t="s">
        <v>62</v>
      </c>
      <c r="L27" s="13" t="s">
        <v>4</v>
      </c>
      <c r="M27" s="13" t="s">
        <v>4</v>
      </c>
      <c r="N27" s="9" t="s">
        <v>63</v>
      </c>
    </row>
    <row r="28" spans="2:14" ht="160.25" customHeight="1" x14ac:dyDescent="0.25">
      <c r="B28" s="7" t="s">
        <v>137</v>
      </c>
      <c r="C28" s="10">
        <f t="shared" si="0"/>
        <v>26</v>
      </c>
      <c r="D28" s="26">
        <f t="shared" si="1"/>
        <v>0.40844748858447483</v>
      </c>
      <c r="E28" s="10">
        <v>2009</v>
      </c>
      <c r="F28" s="10">
        <v>5</v>
      </c>
      <c r="G28" s="10">
        <v>3</v>
      </c>
      <c r="H28" s="11">
        <v>0.62361111111111112</v>
      </c>
      <c r="I28" s="19" t="s">
        <v>168</v>
      </c>
      <c r="J28" s="15" t="s">
        <v>156</v>
      </c>
      <c r="K28" s="15" t="s">
        <v>65</v>
      </c>
      <c r="L28" s="13" t="s">
        <v>4</v>
      </c>
      <c r="M28" s="13" t="s">
        <v>4</v>
      </c>
      <c r="N28" s="9" t="s">
        <v>66</v>
      </c>
    </row>
    <row r="29" spans="2:14" ht="330.65" customHeight="1" x14ac:dyDescent="0.25">
      <c r="B29" s="7" t="s">
        <v>170</v>
      </c>
      <c r="C29" s="10">
        <f t="shared" si="0"/>
        <v>27</v>
      </c>
      <c r="D29" s="26">
        <f t="shared" si="1"/>
        <v>0.51369863013698636</v>
      </c>
      <c r="E29" s="10">
        <v>2009</v>
      </c>
      <c r="F29" s="10">
        <v>11</v>
      </c>
      <c r="G29" s="10">
        <v>8</v>
      </c>
      <c r="H29" s="11">
        <v>0.51944444444444449</v>
      </c>
      <c r="I29" s="19" t="s">
        <v>168</v>
      </c>
      <c r="J29" s="15" t="s">
        <v>171</v>
      </c>
      <c r="K29" s="15" t="s">
        <v>67</v>
      </c>
      <c r="L29" s="13" t="s">
        <v>4</v>
      </c>
      <c r="M29" s="23" t="s">
        <v>68</v>
      </c>
      <c r="N29" s="9" t="s">
        <v>55</v>
      </c>
    </row>
    <row r="30" spans="2:14" ht="294" customHeight="1" x14ac:dyDescent="0.25">
      <c r="B30" s="7" t="s">
        <v>170</v>
      </c>
      <c r="C30" s="10">
        <f t="shared" si="0"/>
        <v>28</v>
      </c>
      <c r="D30" s="26">
        <f t="shared" si="1"/>
        <v>4.3835616438356165E-2</v>
      </c>
      <c r="E30" s="10">
        <v>2009</v>
      </c>
      <c r="F30" s="10">
        <v>11</v>
      </c>
      <c r="G30" s="10">
        <v>24</v>
      </c>
      <c r="H30" s="11">
        <v>0.47222222222222227</v>
      </c>
      <c r="I30" s="19" t="s">
        <v>168</v>
      </c>
      <c r="J30" s="15" t="s">
        <v>172</v>
      </c>
      <c r="K30" s="15" t="s">
        <v>187</v>
      </c>
      <c r="L30" s="13" t="s">
        <v>4</v>
      </c>
      <c r="M30" s="13" t="s">
        <v>4</v>
      </c>
      <c r="N30" s="9" t="s">
        <v>58</v>
      </c>
    </row>
    <row r="31" spans="2:14" ht="97.9" customHeight="1" x14ac:dyDescent="0.25">
      <c r="B31" s="7" t="s">
        <v>121</v>
      </c>
      <c r="C31" s="10">
        <f t="shared" si="0"/>
        <v>29</v>
      </c>
      <c r="D31" s="26">
        <f t="shared" si="1"/>
        <v>0.12831050228310498</v>
      </c>
      <c r="E31" s="10">
        <v>2010</v>
      </c>
      <c r="F31" s="10">
        <v>1</v>
      </c>
      <c r="G31" s="10">
        <v>10</v>
      </c>
      <c r="H31" s="11">
        <v>0.6166666666666667</v>
      </c>
      <c r="I31" s="19" t="s">
        <v>168</v>
      </c>
      <c r="J31" s="15" t="s">
        <v>160</v>
      </c>
      <c r="K31" s="16" t="s">
        <v>4</v>
      </c>
      <c r="L31" s="13" t="s">
        <v>4</v>
      </c>
      <c r="M31" s="13" t="s">
        <v>4</v>
      </c>
      <c r="N31" s="9" t="s">
        <v>58</v>
      </c>
    </row>
    <row r="32" spans="2:14" ht="180.65" customHeight="1" x14ac:dyDescent="0.25">
      <c r="B32" s="7" t="s">
        <v>122</v>
      </c>
      <c r="C32" s="10">
        <f t="shared" si="0"/>
        <v>30</v>
      </c>
      <c r="D32" s="26">
        <f t="shared" si="1"/>
        <v>3.0136986301369864E-2</v>
      </c>
      <c r="E32" s="10">
        <v>2010</v>
      </c>
      <c r="F32" s="10">
        <v>1</v>
      </c>
      <c r="G32" s="10">
        <v>21</v>
      </c>
      <c r="H32" s="11">
        <v>0.86458333333333337</v>
      </c>
      <c r="I32" s="19" t="s">
        <v>168</v>
      </c>
      <c r="J32" s="15" t="s">
        <v>161</v>
      </c>
      <c r="K32" s="15" t="s">
        <v>189</v>
      </c>
      <c r="L32" s="13" t="s">
        <v>4</v>
      </c>
      <c r="M32" s="13" t="s">
        <v>4</v>
      </c>
      <c r="N32" s="9" t="s">
        <v>55</v>
      </c>
    </row>
    <row r="33" spans="2:14" ht="132.65" customHeight="1" x14ac:dyDescent="0.25">
      <c r="B33" s="7" t="s">
        <v>139</v>
      </c>
      <c r="C33" s="10">
        <f t="shared" si="0"/>
        <v>31</v>
      </c>
      <c r="D33" s="26">
        <f t="shared" si="1"/>
        <v>0.44132420091324204</v>
      </c>
      <c r="E33" s="10">
        <v>2010</v>
      </c>
      <c r="F33" s="10">
        <v>6</v>
      </c>
      <c r="G33" s="10">
        <v>30</v>
      </c>
      <c r="H33" s="11">
        <v>0.68958333333333333</v>
      </c>
      <c r="I33" s="18" t="s">
        <v>167</v>
      </c>
      <c r="J33" s="16" t="s">
        <v>72</v>
      </c>
      <c r="K33" s="15" t="s">
        <v>188</v>
      </c>
      <c r="L33" s="13" t="s">
        <v>4</v>
      </c>
      <c r="M33" s="13" t="s">
        <v>4</v>
      </c>
      <c r="N33" s="13" t="s">
        <v>4</v>
      </c>
    </row>
    <row r="34" spans="2:14" ht="227.4" customHeight="1" x14ac:dyDescent="0.25">
      <c r="B34" s="7" t="s">
        <v>140</v>
      </c>
      <c r="C34" s="10">
        <f t="shared" si="0"/>
        <v>32</v>
      </c>
      <c r="D34" s="26">
        <f t="shared" si="1"/>
        <v>1.0148401826484017</v>
      </c>
      <c r="E34" s="12">
        <v>2011</v>
      </c>
      <c r="F34" s="12">
        <v>7</v>
      </c>
      <c r="G34" s="12">
        <v>5</v>
      </c>
      <c r="H34" s="14">
        <v>0.11319444444444444</v>
      </c>
      <c r="I34" s="17" t="s">
        <v>165</v>
      </c>
      <c r="J34" s="15" t="s">
        <v>162</v>
      </c>
      <c r="K34" s="15" t="s">
        <v>190</v>
      </c>
      <c r="L34" s="13" t="s">
        <v>4</v>
      </c>
      <c r="M34" s="13" t="s">
        <v>4</v>
      </c>
      <c r="N34" s="9" t="s">
        <v>73</v>
      </c>
    </row>
    <row r="35" spans="2:14" ht="162" customHeight="1" x14ac:dyDescent="0.25">
      <c r="B35" s="7" t="s">
        <v>71</v>
      </c>
      <c r="C35" s="10">
        <f t="shared" si="0"/>
        <v>33</v>
      </c>
      <c r="D35" s="26">
        <f t="shared" si="1"/>
        <v>0.61073059360730586</v>
      </c>
      <c r="E35" s="10">
        <v>2012</v>
      </c>
      <c r="F35" s="10">
        <v>2</v>
      </c>
      <c r="G35" s="10">
        <v>15</v>
      </c>
      <c r="H35" s="14">
        <v>0.92222222222222217</v>
      </c>
      <c r="I35" s="17" t="s">
        <v>165</v>
      </c>
      <c r="J35" s="15" t="s">
        <v>74</v>
      </c>
      <c r="K35" s="15" t="s">
        <v>75</v>
      </c>
      <c r="L35" s="13" t="s">
        <v>4</v>
      </c>
      <c r="M35" s="23" t="s">
        <v>76</v>
      </c>
      <c r="N35" s="9" t="s">
        <v>70</v>
      </c>
    </row>
    <row r="36" spans="2:14" ht="202.9" customHeight="1" x14ac:dyDescent="0.25">
      <c r="B36" s="7" t="s">
        <v>71</v>
      </c>
      <c r="C36" s="10">
        <f t="shared" si="0"/>
        <v>34</v>
      </c>
      <c r="D36" s="26">
        <f t="shared" si="1"/>
        <v>5.867579908675799E-2</v>
      </c>
      <c r="E36" s="10">
        <v>2012</v>
      </c>
      <c r="F36" s="10">
        <v>3</v>
      </c>
      <c r="G36" s="10">
        <v>6</v>
      </c>
      <c r="H36" s="11">
        <v>0.27986111111111112</v>
      </c>
      <c r="I36" s="18" t="s">
        <v>167</v>
      </c>
      <c r="J36" s="15" t="s">
        <v>77</v>
      </c>
      <c r="K36" s="15" t="s">
        <v>78</v>
      </c>
      <c r="L36" s="13" t="s">
        <v>4</v>
      </c>
      <c r="M36" s="13" t="s">
        <v>4</v>
      </c>
      <c r="N36" s="9" t="s">
        <v>70</v>
      </c>
    </row>
    <row r="37" spans="2:14" ht="135" customHeight="1" x14ac:dyDescent="0.25">
      <c r="B37" s="7" t="s">
        <v>123</v>
      </c>
      <c r="C37" s="10">
        <f t="shared" si="0"/>
        <v>35</v>
      </c>
      <c r="D37" s="26">
        <f t="shared" si="1"/>
        <v>5.3881278538812785</v>
      </c>
      <c r="E37" s="10">
        <v>2017</v>
      </c>
      <c r="F37" s="10">
        <v>7</v>
      </c>
      <c r="G37" s="10">
        <v>26</v>
      </c>
      <c r="H37" s="11">
        <v>0.74791666666666667</v>
      </c>
      <c r="I37" s="17" t="s">
        <v>165</v>
      </c>
      <c r="J37" s="15" t="s">
        <v>79</v>
      </c>
      <c r="K37" s="15" t="s">
        <v>80</v>
      </c>
      <c r="L37" s="9" t="s">
        <v>4</v>
      </c>
      <c r="M37" s="9" t="s">
        <v>4</v>
      </c>
      <c r="N37" s="9" t="s">
        <v>58</v>
      </c>
    </row>
    <row r="38" spans="2:14" ht="136.25" customHeight="1" x14ac:dyDescent="0.25">
      <c r="B38" s="7" t="s">
        <v>123</v>
      </c>
      <c r="C38" s="10">
        <f t="shared" si="0"/>
        <v>36</v>
      </c>
      <c r="D38" s="26">
        <f t="shared" si="1"/>
        <v>0.24178082191780823</v>
      </c>
      <c r="E38" s="10">
        <v>2017</v>
      </c>
      <c r="F38" s="10">
        <v>10</v>
      </c>
      <c r="G38" s="10">
        <v>23</v>
      </c>
      <c r="H38" s="11">
        <v>0.58611111111111114</v>
      </c>
      <c r="I38" s="17" t="s">
        <v>165</v>
      </c>
      <c r="J38" s="15" t="s">
        <v>81</v>
      </c>
      <c r="K38" s="15" t="s">
        <v>82</v>
      </c>
      <c r="L38" s="9" t="s">
        <v>4</v>
      </c>
      <c r="M38" s="9" t="s">
        <v>4</v>
      </c>
      <c r="N38" s="9" t="s">
        <v>58</v>
      </c>
    </row>
    <row r="39" spans="2:14" ht="168" customHeight="1" x14ac:dyDescent="0.25">
      <c r="B39" s="7" t="s">
        <v>123</v>
      </c>
      <c r="C39" s="10">
        <f t="shared" si="0"/>
        <v>37</v>
      </c>
      <c r="D39" s="26">
        <f t="shared" si="1"/>
        <v>2.30593607305936E-2</v>
      </c>
      <c r="E39" s="10">
        <v>2017</v>
      </c>
      <c r="F39" s="10">
        <v>11</v>
      </c>
      <c r="G39" s="10">
        <v>1</v>
      </c>
      <c r="H39" s="11">
        <v>0.35347222222222219</v>
      </c>
      <c r="I39" s="17" t="s">
        <v>165</v>
      </c>
      <c r="J39" s="15" t="s">
        <v>83</v>
      </c>
      <c r="K39" s="15" t="s">
        <v>84</v>
      </c>
      <c r="L39" s="9" t="s">
        <v>4</v>
      </c>
      <c r="M39" s="9" t="s">
        <v>4</v>
      </c>
      <c r="N39" s="9" t="s">
        <v>85</v>
      </c>
    </row>
    <row r="40" spans="2:14" ht="174" customHeight="1" x14ac:dyDescent="0.25">
      <c r="B40" s="7" t="s">
        <v>123</v>
      </c>
      <c r="C40" s="10">
        <f t="shared" si="0"/>
        <v>38</v>
      </c>
      <c r="D40" s="26">
        <f t="shared" si="1"/>
        <v>8.3333333333333329E-2</v>
      </c>
      <c r="E40" s="10">
        <v>2017</v>
      </c>
      <c r="F40" s="10">
        <v>12</v>
      </c>
      <c r="G40" s="10">
        <v>1</v>
      </c>
      <c r="H40" s="11">
        <v>0.52916666666666667</v>
      </c>
      <c r="I40" s="17" t="s">
        <v>165</v>
      </c>
      <c r="J40" s="15" t="s">
        <v>86</v>
      </c>
      <c r="K40" s="15" t="s">
        <v>87</v>
      </c>
      <c r="L40" s="9" t="s">
        <v>4</v>
      </c>
      <c r="M40" s="9" t="s">
        <v>4</v>
      </c>
      <c r="N40" s="9" t="s">
        <v>88</v>
      </c>
    </row>
    <row r="41" spans="2:14" ht="131.4" customHeight="1" x14ac:dyDescent="0.25">
      <c r="B41" s="7" t="s">
        <v>123</v>
      </c>
      <c r="C41" s="10">
        <f t="shared" si="0"/>
        <v>39</v>
      </c>
      <c r="D41" s="26">
        <f t="shared" si="1"/>
        <v>0.26643835616438355</v>
      </c>
      <c r="E41" s="10">
        <v>2018</v>
      </c>
      <c r="F41" s="10">
        <v>3</v>
      </c>
      <c r="G41" s="10">
        <v>7</v>
      </c>
      <c r="H41" s="11">
        <v>0.53333333333333333</v>
      </c>
      <c r="I41" s="17" t="s">
        <v>165</v>
      </c>
      <c r="J41" s="15" t="s">
        <v>89</v>
      </c>
      <c r="K41" s="15" t="s">
        <v>4</v>
      </c>
      <c r="L41" s="9" t="s">
        <v>4</v>
      </c>
      <c r="M41" s="23" t="s">
        <v>90</v>
      </c>
      <c r="N41" s="9" t="s">
        <v>58</v>
      </c>
    </row>
    <row r="42" spans="2:14" ht="187.9" customHeight="1" x14ac:dyDescent="0.25">
      <c r="B42" s="7" t="s">
        <v>138</v>
      </c>
      <c r="C42" s="10">
        <f t="shared" si="0"/>
        <v>40</v>
      </c>
      <c r="D42" s="26">
        <f t="shared" si="1"/>
        <v>1.2993150684931507</v>
      </c>
      <c r="E42" s="10">
        <v>2019</v>
      </c>
      <c r="F42" s="10">
        <v>6</v>
      </c>
      <c r="G42" s="10">
        <v>25</v>
      </c>
      <c r="H42" s="11">
        <v>0.9604166666666667</v>
      </c>
      <c r="I42" s="19" t="s">
        <v>168</v>
      </c>
      <c r="J42" s="15" t="s">
        <v>163</v>
      </c>
      <c r="K42" s="15" t="s">
        <v>191</v>
      </c>
      <c r="L42" s="9" t="s">
        <v>4</v>
      </c>
      <c r="M42" s="9" t="s">
        <v>4</v>
      </c>
      <c r="N42" s="9" t="s">
        <v>91</v>
      </c>
    </row>
    <row r="43" spans="2:14" ht="87" customHeight="1" x14ac:dyDescent="0.25">
      <c r="B43" s="7" t="s">
        <v>124</v>
      </c>
      <c r="C43" s="10">
        <f t="shared" si="0"/>
        <v>41</v>
      </c>
      <c r="D43" s="26">
        <f t="shared" si="1"/>
        <v>0.17762557077625571</v>
      </c>
      <c r="E43" s="10">
        <v>2019</v>
      </c>
      <c r="F43" s="10">
        <v>8</v>
      </c>
      <c r="G43" s="10">
        <v>29</v>
      </c>
      <c r="H43" s="11">
        <v>0.86319444444444438</v>
      </c>
      <c r="I43" s="18" t="s">
        <v>167</v>
      </c>
      <c r="J43" s="15" t="s">
        <v>92</v>
      </c>
      <c r="K43" s="15" t="s">
        <v>4</v>
      </c>
      <c r="L43" s="9" t="s">
        <v>4</v>
      </c>
      <c r="M43" s="9" t="s">
        <v>4</v>
      </c>
      <c r="N43" s="9" t="s">
        <v>69</v>
      </c>
    </row>
    <row r="44" spans="2:14" ht="169.9" customHeight="1" x14ac:dyDescent="0.25">
      <c r="B44" s="7" t="s">
        <v>173</v>
      </c>
      <c r="C44" s="10">
        <f t="shared" si="0"/>
        <v>42</v>
      </c>
      <c r="D44" s="26">
        <f t="shared" si="1"/>
        <v>0.88926940639269403</v>
      </c>
      <c r="E44" s="10">
        <v>2020</v>
      </c>
      <c r="F44" s="10">
        <v>7</v>
      </c>
      <c r="G44" s="10">
        <v>19</v>
      </c>
      <c r="H44" s="11">
        <v>0.125</v>
      </c>
      <c r="I44" s="19" t="s">
        <v>168</v>
      </c>
      <c r="J44" s="15" t="s">
        <v>164</v>
      </c>
      <c r="K44" s="15" t="s">
        <v>93</v>
      </c>
      <c r="L44" s="9" t="s">
        <v>4</v>
      </c>
      <c r="M44" s="9" t="s">
        <v>4</v>
      </c>
      <c r="N44" s="9" t="s">
        <v>94</v>
      </c>
    </row>
    <row r="45" spans="2:14" ht="169.9" customHeight="1" x14ac:dyDescent="0.25">
      <c r="B45" s="7" t="s">
        <v>125</v>
      </c>
      <c r="C45" s="10">
        <f t="shared" si="0"/>
        <v>43</v>
      </c>
      <c r="D45" s="26">
        <f t="shared" si="1"/>
        <v>0.30867579908675796</v>
      </c>
      <c r="E45" s="10">
        <v>2020</v>
      </c>
      <c r="F45" s="10">
        <v>11</v>
      </c>
      <c r="G45" s="10">
        <v>10</v>
      </c>
      <c r="H45" s="11">
        <v>0.83611111111111114</v>
      </c>
      <c r="I45" s="17" t="s">
        <v>165</v>
      </c>
      <c r="J45" s="15" t="s">
        <v>96</v>
      </c>
      <c r="K45" s="15" t="s">
        <v>97</v>
      </c>
      <c r="L45" s="9" t="s">
        <v>4</v>
      </c>
      <c r="M45" s="9" t="s">
        <v>4</v>
      </c>
      <c r="N45" s="9" t="s">
        <v>95</v>
      </c>
    </row>
    <row r="46" spans="2:14" ht="139.9" customHeight="1" x14ac:dyDescent="0.25">
      <c r="B46" s="7" t="s">
        <v>125</v>
      </c>
      <c r="C46" s="10">
        <f t="shared" si="0"/>
        <v>44</v>
      </c>
      <c r="D46" s="26">
        <f t="shared" si="1"/>
        <v>1.643835616438356E-2</v>
      </c>
      <c r="E46" s="10">
        <v>2020</v>
      </c>
      <c r="F46" s="10">
        <v>11</v>
      </c>
      <c r="G46" s="10">
        <v>16</v>
      </c>
      <c r="H46" s="11">
        <v>0.38680555555555557</v>
      </c>
      <c r="I46" s="17" t="s">
        <v>165</v>
      </c>
      <c r="J46" s="15" t="s">
        <v>98</v>
      </c>
      <c r="K46" s="15" t="s">
        <v>4</v>
      </c>
      <c r="L46" s="9" t="s">
        <v>4</v>
      </c>
      <c r="M46" s="23" t="s">
        <v>100</v>
      </c>
      <c r="N46" s="9" t="s">
        <v>99</v>
      </c>
    </row>
    <row r="47" spans="2:14" ht="117.65" customHeight="1" x14ac:dyDescent="0.25">
      <c r="B47" s="7" t="s">
        <v>126</v>
      </c>
      <c r="C47" s="10">
        <f t="shared" si="0"/>
        <v>45</v>
      </c>
      <c r="D47" s="26">
        <f t="shared" si="1"/>
        <v>0.29223744292237447</v>
      </c>
      <c r="E47" s="10">
        <v>2021</v>
      </c>
      <c r="F47" s="10">
        <v>3</v>
      </c>
      <c r="G47" s="10">
        <v>1</v>
      </c>
      <c r="H47" s="11">
        <v>6.3888888888888884E-2</v>
      </c>
      <c r="I47" s="17" t="s">
        <v>165</v>
      </c>
      <c r="J47" s="15" t="s">
        <v>102</v>
      </c>
      <c r="K47" s="15" t="s">
        <v>4</v>
      </c>
      <c r="L47" s="9" t="s">
        <v>4</v>
      </c>
      <c r="M47" s="9" t="s">
        <v>4</v>
      </c>
      <c r="N47" s="9" t="s">
        <v>101</v>
      </c>
    </row>
    <row r="48" spans="2:14" ht="154.9" customHeight="1" x14ac:dyDescent="0.25">
      <c r="B48" s="7" t="s">
        <v>146</v>
      </c>
      <c r="C48" s="10">
        <f t="shared" si="0"/>
        <v>46</v>
      </c>
      <c r="D48" s="26">
        <f t="shared" si="1"/>
        <v>0.36894977168949772</v>
      </c>
      <c r="E48" s="12">
        <v>2021</v>
      </c>
      <c r="F48" s="12">
        <v>7</v>
      </c>
      <c r="G48" s="12">
        <v>14</v>
      </c>
      <c r="H48" s="14">
        <v>0.55486111111111114</v>
      </c>
      <c r="I48" s="17" t="s">
        <v>165</v>
      </c>
      <c r="J48" s="15" t="s">
        <v>147</v>
      </c>
      <c r="K48" s="15" t="s">
        <v>4</v>
      </c>
      <c r="L48" s="9" t="s">
        <v>4</v>
      </c>
      <c r="M48" s="9" t="s">
        <v>4</v>
      </c>
      <c r="N48" s="9" t="s">
        <v>104</v>
      </c>
    </row>
    <row r="49" spans="2:14" ht="146.4" customHeight="1" x14ac:dyDescent="0.25">
      <c r="B49" s="7" t="s">
        <v>105</v>
      </c>
      <c r="C49" s="10">
        <f t="shared" si="0"/>
        <v>47</v>
      </c>
      <c r="D49" s="26">
        <f t="shared" si="1"/>
        <v>3.8356164383561646E-2</v>
      </c>
      <c r="E49" s="10">
        <v>2021</v>
      </c>
      <c r="F49" s="10">
        <v>7</v>
      </c>
      <c r="G49" s="10">
        <v>28</v>
      </c>
      <c r="H49" s="11">
        <v>0.61597222222222225</v>
      </c>
      <c r="I49" s="17" t="s">
        <v>165</v>
      </c>
      <c r="J49" s="15" t="s">
        <v>103</v>
      </c>
      <c r="K49" s="15" t="s">
        <v>4</v>
      </c>
      <c r="L49" s="9" t="s">
        <v>4</v>
      </c>
      <c r="M49" s="9" t="s">
        <v>4</v>
      </c>
      <c r="N49" s="9" t="s">
        <v>104</v>
      </c>
    </row>
    <row r="50" spans="2:14" ht="184.9" customHeight="1" x14ac:dyDescent="0.25">
      <c r="B50" s="7" t="s">
        <v>105</v>
      </c>
      <c r="C50" s="10">
        <f t="shared" si="0"/>
        <v>48</v>
      </c>
      <c r="D50" s="26">
        <f t="shared" si="1"/>
        <v>9.3607305936072999E-3</v>
      </c>
      <c r="E50" s="10">
        <v>2021</v>
      </c>
      <c r="F50" s="10">
        <v>8</v>
      </c>
      <c r="G50" s="10">
        <v>1</v>
      </c>
      <c r="H50" s="11">
        <v>0.8340277777777777</v>
      </c>
      <c r="I50" s="17" t="s">
        <v>165</v>
      </c>
      <c r="J50" s="15" t="s">
        <v>149</v>
      </c>
      <c r="K50" s="15" t="s">
        <v>4</v>
      </c>
      <c r="L50" s="9" t="s">
        <v>4</v>
      </c>
      <c r="M50" s="9" t="s">
        <v>4</v>
      </c>
      <c r="N50" s="9" t="s">
        <v>106</v>
      </c>
    </row>
    <row r="51" spans="2:14" s="3" customFormat="1" ht="139.9" customHeight="1" x14ac:dyDescent="0.25">
      <c r="B51" s="7" t="s">
        <v>110</v>
      </c>
      <c r="C51" s="10">
        <f t="shared" si="0"/>
        <v>49</v>
      </c>
      <c r="D51" s="26">
        <f t="shared" si="1"/>
        <v>0.18036529680365296</v>
      </c>
      <c r="E51" s="10">
        <v>2021</v>
      </c>
      <c r="F51" s="10">
        <v>10</v>
      </c>
      <c r="G51" s="10">
        <v>6</v>
      </c>
      <c r="H51" s="11">
        <v>0.59513888888888888</v>
      </c>
      <c r="I51" s="19" t="s">
        <v>168</v>
      </c>
      <c r="J51" s="15" t="s">
        <v>107</v>
      </c>
      <c r="K51" s="15" t="s">
        <v>108</v>
      </c>
      <c r="L51" s="9" t="s">
        <v>4</v>
      </c>
      <c r="M51" s="9" t="s">
        <v>4</v>
      </c>
      <c r="N51" s="9" t="s">
        <v>109</v>
      </c>
    </row>
    <row r="52" spans="2:14" ht="265.25" customHeight="1" x14ac:dyDescent="0.25">
      <c r="B52" s="7" t="s">
        <v>110</v>
      </c>
      <c r="C52" s="10">
        <f t="shared" si="0"/>
        <v>50</v>
      </c>
      <c r="D52" s="26">
        <f t="shared" si="1"/>
        <v>0.60251141552511411</v>
      </c>
      <c r="E52" s="10">
        <v>2022</v>
      </c>
      <c r="F52" s="10">
        <v>5</v>
      </c>
      <c r="G52" s="10">
        <v>13</v>
      </c>
      <c r="H52" s="11">
        <v>0.61319444444444449</v>
      </c>
      <c r="I52" s="19" t="s">
        <v>168</v>
      </c>
      <c r="J52" s="15" t="s">
        <v>111</v>
      </c>
      <c r="K52" s="15" t="s">
        <v>112</v>
      </c>
      <c r="L52" s="9" t="s">
        <v>4</v>
      </c>
      <c r="M52" s="9" t="s">
        <v>4</v>
      </c>
      <c r="N52" s="9" t="s">
        <v>113</v>
      </c>
    </row>
    <row r="53" spans="2:14" ht="240.65" customHeight="1" x14ac:dyDescent="0.25">
      <c r="B53" s="7" t="s">
        <v>105</v>
      </c>
      <c r="C53" s="10">
        <f t="shared" si="0"/>
        <v>51</v>
      </c>
      <c r="D53" s="26">
        <f t="shared" si="1"/>
        <v>0.19954337899543378</v>
      </c>
      <c r="E53" s="10">
        <v>2022</v>
      </c>
      <c r="F53" s="10">
        <v>7</v>
      </c>
      <c r="G53" s="10">
        <v>25</v>
      </c>
      <c r="H53" s="11">
        <v>0.12222222222222223</v>
      </c>
      <c r="I53" s="17" t="s">
        <v>165</v>
      </c>
      <c r="J53" s="15" t="s">
        <v>148</v>
      </c>
      <c r="K53" s="15" t="s">
        <v>4</v>
      </c>
      <c r="L53" s="9" t="s">
        <v>4</v>
      </c>
      <c r="M53" s="23" t="s">
        <v>115</v>
      </c>
      <c r="N53" s="9" t="s">
        <v>114</v>
      </c>
    </row>
  </sheetData>
  <pageMargins left="0.70866141732283472" right="0.70866141732283472" top="0.74803149606299213" bottom="0.74803149606299213" header="0.31496062992125984" footer="0.31496062992125984"/>
  <pageSetup paperSize="8"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Foglio1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2024-12-05T16:54:22Z</dcterms:modified>
</cp:coreProperties>
</file>