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0" windowWidth="14800" windowHeight="8010"/>
  </bookViews>
  <sheets>
    <sheet name="Sheet1" sheetId="1" r:id="rId1"/>
    <sheet name="Sheet2" sheetId="2" r:id="rId2"/>
    <sheet name="Sheet3" sheetId="3" r:id="rId3"/>
  </sheets>
  <calcPr calcId="144525"/>
</workbook>
</file>

<file path=xl/calcChain.xml><?xml version="1.0" encoding="utf-8"?>
<calcChain xmlns="http://schemas.openxmlformats.org/spreadsheetml/2006/main">
  <c r="D98" i="1" l="1"/>
  <c r="D97" i="1"/>
  <c r="C98" i="1"/>
  <c r="C97" i="1"/>
  <c r="D91" i="1"/>
  <c r="C91" i="1"/>
  <c r="D87" i="1"/>
  <c r="E83" i="1"/>
  <c r="E86" i="1"/>
  <c r="D8" i="1" l="1"/>
  <c r="D9" i="1"/>
  <c r="C9" i="1"/>
  <c r="E76" i="1" l="1"/>
  <c r="E79" i="1" s="1"/>
  <c r="E25" i="1"/>
  <c r="D4" i="1"/>
  <c r="D7" i="1"/>
  <c r="D13" i="1"/>
  <c r="D14" i="1"/>
  <c r="D15" i="1"/>
  <c r="D19" i="1"/>
  <c r="D20" i="1"/>
  <c r="D26" i="1"/>
  <c r="D81" i="1"/>
  <c r="D80" i="1"/>
  <c r="D73" i="1"/>
  <c r="D72" i="1"/>
  <c r="D71" i="1"/>
  <c r="D69" i="1"/>
  <c r="D66" i="1"/>
  <c r="D65" i="1"/>
  <c r="D64" i="1"/>
  <c r="D63" i="1"/>
  <c r="D62" i="1"/>
  <c r="D61" i="1"/>
  <c r="D58" i="1"/>
  <c r="D57" i="1"/>
  <c r="D55" i="1"/>
  <c r="D49" i="1"/>
  <c r="D46" i="1"/>
  <c r="D43" i="1"/>
  <c r="D39" i="1"/>
  <c r="D38" i="1"/>
  <c r="D37" i="1"/>
  <c r="D34" i="1"/>
  <c r="D29" i="1"/>
  <c r="D28" i="1"/>
  <c r="D27" i="1"/>
  <c r="C4" i="1" l="1"/>
  <c r="C7" i="1" s="1"/>
  <c r="C13" i="1" l="1"/>
  <c r="C14" i="1" s="1"/>
  <c r="C15" i="1" s="1"/>
  <c r="C19" i="1" s="1"/>
  <c r="C20" i="1" s="1"/>
  <c r="C26" i="1" s="1"/>
  <c r="C27" i="1" s="1"/>
  <c r="C28" i="1" s="1"/>
  <c r="C29" i="1" s="1"/>
  <c r="C34" i="1" s="1"/>
  <c r="C37" i="1" s="1"/>
  <c r="C38" i="1" s="1"/>
  <c r="C39" i="1" s="1"/>
  <c r="C43" i="1" s="1"/>
  <c r="C46" i="1" s="1"/>
  <c r="C49" i="1" s="1"/>
  <c r="C55" i="1" s="1"/>
  <c r="C57" i="1" s="1"/>
  <c r="C58" i="1" s="1"/>
  <c r="C61" i="1" s="1"/>
  <c r="C62" i="1" s="1"/>
  <c r="C63" i="1" s="1"/>
  <c r="C64" i="1" s="1"/>
  <c r="C65" i="1" s="1"/>
  <c r="C66" i="1" s="1"/>
  <c r="C69" i="1" s="1"/>
  <c r="C71" i="1" s="1"/>
  <c r="C72" i="1" s="1"/>
  <c r="C73" i="1" s="1"/>
  <c r="C80" i="1" s="1"/>
  <c r="C81" i="1" s="1"/>
  <c r="C87" i="1" s="1"/>
</calcChain>
</file>

<file path=xl/sharedStrings.xml><?xml version="1.0" encoding="utf-8"?>
<sst xmlns="http://schemas.openxmlformats.org/spreadsheetml/2006/main" count="345" uniqueCount="197">
  <si>
    <t>Year</t>
  </si>
  <si>
    <t>Month</t>
  </si>
  <si>
    <t>Day</t>
  </si>
  <si>
    <t>GMT</t>
  </si>
  <si>
    <t>-</t>
  </si>
  <si>
    <t>IEP (yrs)</t>
  </si>
  <si>
    <t>ID</t>
  </si>
  <si>
    <t>East</t>
  </si>
  <si>
    <t>??:??</t>
  </si>
  <si>
    <t>North? (vineyards burnt)</t>
  </si>
  <si>
    <t>North? (blocks roll down and hit the vineyards)</t>
  </si>
  <si>
    <t>Vineyards burnt, large pumices fell into the sea</t>
  </si>
  <si>
    <t>Vineyards to the NE burnt, block of 1 ton 1.5 km to the NNW</t>
  </si>
  <si>
    <t>Vineyards closest to the craters</t>
  </si>
  <si>
    <t>Large block (2 m diameter) ejected 500 m from the crater, great blocks roll in Rina Grande</t>
  </si>
  <si>
    <t>North, NorthEast, SouthWest</t>
  </si>
  <si>
    <t>[…]</t>
  </si>
  <si>
    <t>NorthWest, NorthEast, East, SouthEast, South</t>
  </si>
  <si>
    <t>South, SouthEast, East</t>
  </si>
  <si>
    <t>Summit of the volcano and SdF</t>
  </si>
  <si>
    <t>the shock wave (?) damages the roof of S. Bartolo church</t>
  </si>
  <si>
    <t>SdF, Filo di Levante, in Piscità ca. 300 m from the houses</t>
  </si>
  <si>
    <t>North, NorthWest, West, SouthWest</t>
  </si>
  <si>
    <t>the shock wave damages a few houses</t>
  </si>
  <si>
    <t>South, SouthWest</t>
  </si>
  <si>
    <t>Large blocks fell on the summit</t>
  </si>
  <si>
    <t>Spatter bombs on the summit</t>
  </si>
  <si>
    <t>Fiery scoria over entire island; much damage to houses and cultivation</t>
  </si>
  <si>
    <t>North? (above the village)</t>
  </si>
  <si>
    <t>East? (seen from 20 km far, by a ship from Calabria)</t>
  </si>
  <si>
    <t>Main directions of ballistics</t>
  </si>
  <si>
    <t>MAPPED by Rittmann 1931</t>
  </si>
  <si>
    <t>MAPPED  by Rittmann 1931</t>
  </si>
  <si>
    <t>Locations affected by large ballistics</t>
  </si>
  <si>
    <t>Forgia Vecchia</t>
  </si>
  <si>
    <t>East (the PDC source)</t>
  </si>
  <si>
    <t>fallout damages many houses</t>
  </si>
  <si>
    <t>Labronzo Lighthouse destroyed; many houses destroyed and ignited in Ginostra; 6 casualties, at least 66% killed by PDCs
22 wounded people (91% North, 9% SW)</t>
  </si>
  <si>
    <t>1 block damages the external stairs of a house in Ginostra
one person is wounded</t>
  </si>
  <si>
    <t>the tsunami destroys an abandoned building and some boundary walls</t>
  </si>
  <si>
    <t>NorthWest, SouthWest</t>
  </si>
  <si>
    <t>Main sources</t>
  </si>
  <si>
    <t>Riccò&amp;Mercalli1892 - AnnUCMetGeoIta11</t>
  </si>
  <si>
    <t>Riccò1907 - BollSSismIta12</t>
  </si>
  <si>
    <t>Platania1906 - MemCSRAccZelanti5; Riccò1907 - BollSSismIta12; Platania1910 - AnnUCMetGeoIta30; Perret1913 - AnnRepSmithInst</t>
  </si>
  <si>
    <t>Platania1906 - MemCSRAccZelanti5; Riccò1907 - BollSSismIta12; Platania1910 - AnnUCMetGeoIta30</t>
  </si>
  <si>
    <t>Mercalli1888 - AttSISciNat31;
Riccò&amp;Mercalli1892 - AnnUCMetGeoIta11;
Platania1910 - AnnUCMetGeoIta30</t>
  </si>
  <si>
    <t>Mercalli1888 - AttSISciNat31; 
Riccò&amp;Mercalli1892 - AnnUCMetGeoIta11</t>
  </si>
  <si>
    <t>Mercalli1884 - AttSISciNat27; Riccò&amp;Mercalli1892 - AnnUCMetGeoIta11</t>
  </si>
  <si>
    <t>DeRossi1882 - BullVulcIta9;
Mercalli1884 - AttSISciNat27;
Riccò&amp;Mercalli1892 - AnnUCMetGeoIta11</t>
  </si>
  <si>
    <t>Mercalli1879 - BullVulcIta6;
Mercalli1881 - AttSISciNat24</t>
  </si>
  <si>
    <t>Mercalli1879 - BullVulcIta6;
DeRossi1880 - BullVulcIta7;
Mercalli1881 - AttSISciNat24;
Riccò&amp;Mercalli1892 - AnnUCMetGeoIta11</t>
  </si>
  <si>
    <t>Perret1913 - AnnRepSmithInst;
De Fiore1915 - ZeitVulk1</t>
  </si>
  <si>
    <t>Perret1916 - AmJSci52;
Riccò1917 - AttRANazLinc25;
De Fiore1923 - BollSSismIta24</t>
  </si>
  <si>
    <t>Ponte1921 - MemRCGeolIta7;
De Fiore1923 - BollSSismIta24</t>
  </si>
  <si>
    <t>Malladra1922 - RSTipogGiannini</t>
  </si>
  <si>
    <t>Eredia1924 - SecoloXX;
Ponte1924 - RivItaVulc1;
Christa1925 - ZeitVulk10</t>
  </si>
  <si>
    <t>possible small tsunami</t>
  </si>
  <si>
    <t>PDCs/tsunami</t>
  </si>
  <si>
    <t>possible tsunami</t>
  </si>
  <si>
    <t>small gravity flows in the spatter deposit in Fossetta and Rina Grande</t>
  </si>
  <si>
    <t xml:space="preserve">tsunami of 20 m ingression on the NE shore </t>
  </si>
  <si>
    <t xml:space="preserve">tsunami of about 2.2-2.5 m high wave 30' after the paroxysm 
First 100 m sea regression, then about 200 m sea ingression </t>
  </si>
  <si>
    <t>Hantke1962 - BullVolc24; 
Cavallaro1967 - AttXXCongrGeogIta</t>
  </si>
  <si>
    <t>maybe PDC in Sciara Vecchia and SdF</t>
  </si>
  <si>
    <t>tsunami with 200-300 m ingression at Pta Lena
the waves affect a small boat near SdF</t>
  </si>
  <si>
    <t>Blocks on the Eastern slopes that are not cultivated</t>
  </si>
  <si>
    <t>Imbò1928 - BullVolcanologique5;
Rittmann1931 - ZeitVulk14;
Abbruzzese1935 - BSSismIta33;
Imbò1935 - AnnROssVes3</t>
  </si>
  <si>
    <t>Abbruzzese1935 - BSSismIta33;
Imbò1935 - AnnROssVes3</t>
  </si>
  <si>
    <t>Abbruzzese1940 - BullVolc7</t>
  </si>
  <si>
    <t>Ponte1948 - AnnGeof1;
Hantke1951 - BullVolc11;
Cavallaro1957 - BollAGioeniaSNC3</t>
  </si>
  <si>
    <t>Ponte1948 - AnnGeof1;
Cavallaro1957 - BollAGioeniaSNC3</t>
  </si>
  <si>
    <t>1 block of 5 tons in "Contrada Ginostra", all the South side covered by scoria and blocks</t>
  </si>
  <si>
    <t>small gravity flows in the spatter deposit
secondary PDCs in two valleys 
1) Vallonazzo, reaching the sea and forming a delta in Spiaggia Lunga
2) Vallone S. Bartolo stopping in the village</t>
  </si>
  <si>
    <t>NorthEast, North (NNW)</t>
  </si>
  <si>
    <t>probably PDC in SdF
small gravity flows in the spatter deposit (in Fossetta?)</t>
  </si>
  <si>
    <t>woman slightly burnt</t>
  </si>
  <si>
    <t>Sea?</t>
  </si>
  <si>
    <t>Ginostra village?</t>
  </si>
  <si>
    <t>Offshore Pta Labronzo (1 block)</t>
  </si>
  <si>
    <t>1.5 km (NNW)</t>
  </si>
  <si>
    <t>"Up to the sea" Forgia Vecchia</t>
  </si>
  <si>
    <t>Max. Distance</t>
  </si>
  <si>
    <t>Many dark blocks to the NW, fires above Ginostra?</t>
  </si>
  <si>
    <t>San Vincenzo village
Ginostra
Pta. Labronzo
up to 3 km distant</t>
  </si>
  <si>
    <t>Many blocks towards SdF; fiery ejects burnt canes and cultivated fields above S. Bartolo and S. Vincenzo 
Vancori covered by spatter bombs; scoria carpeted Fossetta, Portella delle Croci, Timpa di Baraona, Pendio della Crigna, NW slopes between Torrione and Filo di Baraona -- thickness between a few tens cm, to over 1 m
In Rina Grande very thick new scoria for over 400 m distance below Portella. 
Two great blocks in Fossetta, probably of 1919</t>
  </si>
  <si>
    <t>Vancori covered
Rina Grande over 400 m from Portella</t>
  </si>
  <si>
    <t>down to 1/4 elevation of Stromboli
Offshore SdF
up to the top of Vancori</t>
  </si>
  <si>
    <t>10 destroyed houses (80% North, 20% SouthWest); 8 additional damaged houses (North)
4 casualties, 20 wounded people</t>
  </si>
  <si>
    <t xml:space="preserve">tsunami -- water retreats of  200 m and then inundates 300 m
</t>
  </si>
  <si>
    <t>300 m landslide observed on Faraglione di Levante</t>
  </si>
  <si>
    <t>West?</t>
  </si>
  <si>
    <t xml:space="preserve">Fiery products in Forgia Vecchia and part of SdF
Large blocks towards Punta dell'Omo, Forgia Vecchia, Faraglione di Levante </t>
  </si>
  <si>
    <t>500 m from S. Bartolo church</t>
  </si>
  <si>
    <t>NorthWest, West, SouthWest</t>
  </si>
  <si>
    <t>Ginostra village</t>
  </si>
  <si>
    <t>above 400 m a.s.l. over S. Bartolo and S. Vincenzo</t>
  </si>
  <si>
    <t>PDC in Forgia Vecchia forming 300 m x 100 m temporary delta
maybe PDC in SdF</t>
  </si>
  <si>
    <t>Ejecta in SdF and 500 m from S. Bartolo church, upslope
Blocks roll down in SdF</t>
  </si>
  <si>
    <t>NorthWest, North</t>
  </si>
  <si>
    <t>NorthWest, North, NorthEast</t>
  </si>
  <si>
    <t>NorthWest and East</t>
  </si>
  <si>
    <t>Fossetta full of scoria, scoria over Vancori, Portella di Ginostra, SdF and Torrione; spatter coverage for 500 m distance to the SW
Many fiery fragments down to 1/4 of Stromboli elevation
Fires in the cultivated area
Half meter-sized ejecta fell in the sea offshore SdF</t>
  </si>
  <si>
    <t>Many blocks on both villages; a 10 tons block hits and destroys the house of Antonio Famulari (San Vincenzo)
Large blocks near Punta Labronzo; spatter bombs ignite fires on the lower slopes 
Blocks up to 3 km distant from the craters
Heavy material in all directions
Near Portella delle Croci (400 m from craters) a great block of over 40 m3; in Fossetta and Crigna della Fossa a 2-3 m thick scoria deposit</t>
  </si>
  <si>
    <t>SdF, slopes above S. Bartolo and S. Vincenzo
Scoria above 400 m a.s.l. ignite fires</t>
  </si>
  <si>
    <t>West? (plus 1 to the East)</t>
  </si>
  <si>
    <t>[Mercalli1879; Mercalli1881 idem] Lo Stromboli [...] eruttò pietre incandescenti sul versante Est, per fortuna incolto: ma tutte le rare piante e boschive sparse su quel lato vennero bruciate, tanto che i naturali sul principio credettero essersi aperte nuove bocche e ne ebbero spavento.</t>
  </si>
  <si>
    <t>Original historical document - excerpt about ballistics</t>
  </si>
  <si>
    <t>[DeRossi1882] [...] lo Stromboli fece una notevole eruzione mandando una buona quantità di pietre bruciate nerognole sul versante Nord-Ovest. A tanto che gli abitanti della borgata Ginostra sentendosi rollare il letto e piovere di quel fuoco su i loro tetti, scappavano a schiere, ed una parte corse alla Chiesuola a suonare l'allarme, scongiurando il Parroco, che porgesse aiuto, giacchè si vedevano minacciati dal fuoco.</t>
  </si>
  <si>
    <t>[Mercalli1884] [...] a Stromboli si avverte un forte rombo, e più tardi si trova il mare coperto di pomici.</t>
  </si>
  <si>
    <t>[Platania1910] […] vi fu una violenta eruzione esplosiva che coprì il mare di scorie pumicee.</t>
  </si>
  <si>
    <t>[Riccò&amp;Mercalli1892] […] Colla esplosione lo Stromboli lanciò in aria una densa colonna di fumo eruttivo, misto a sabbia, cenere e accompagnato da brandelli di lava infuocata, bombe ed altri proiettili più o meno grossi, che furono sparsi a distanze relativamente considerevoli, suscitando qualche piccolo incendio negli estremi limiti della regione coltivata e producendo qualche danno insignificante nelle vigne più avvicinate al cratere. Poco dopo l'esplosione, quasi in tutto il circuito dello Stromboli, ebbe luogo una spessa pioggia di sabbia finissima, di color rosso-oscuro, la quale raggiunse in alcuni punti lo spessore di qualche centimetro.</t>
  </si>
  <si>
    <t xml:space="preserve">[Riccò1907] [...] una fortissima eruzione di una grande quantità di materiale incandescente che investe la località Forgia Vecchia nel versante ESE dell'isola, incendiando le boscaglie sottostanti ed arriva a mare. Una colonna di materiale ignoscente si riversa nella direzione della borgata Ginostra a WSW dell'apparato eruttivo. </t>
  </si>
  <si>
    <t>Large block into the sea close to Punta Labronzo; some scoria burn grass and figs 
Black scoria and several blocks on Filo del Fuoco at 750-800 m a.s.l., scoria on Pizzo</t>
  </si>
  <si>
    <t>[Riccò&amp;Mercalli1892] […] Sul cratere si alzarono due potenti colonne di fumo e di materie infuocate, tanto alte da superare notevolmente la cima più elevata dell'isola. Dall'abitato di San Vincenzo, dove il signor Renda osservava il fenomeno, i massi proiettati apparivano di notevole grandezza nonostante la lontananza di circa 2 chilometri e mezzo. Per un certo tempo, dopo queste eruzioni la montagna apparve ricoperta di materie infuocate. Alcune scorie grosse giunsero fino alla parte coltivata dell'isola, verso N, e bruciarono delle erbe ed alcune piante di fico. [...] Fino ad un chilometro e mezzo circa dalle bocche giunse in piccola quantità il lapillo formato da pezzetti di lave di qualche centimetro di grossezza. Gli impiegati del Semaforo attestano di aver pur visto un proietto piuttosto grosso lanciato in mare, passando vicino al loro edificio. [...] Nelle parti elevate dell'isola caddero in abbondanza delle pomicette assai leggere, le quali, però non giunsero che a poca distanza dal cratere attivo. [...] salendo pel fianco di nord est [...] tra i 750 e gli 800 metri di altezza, cominciammo a trovare sparsi al suolo, non però molto frequenti, i materiali di recente eruzione, cioè scorie e proietti evidentemente lanciati dalle ultime esplosioni. Giunti poi presso la cima settentrionale dell'isola (918 metri secondo la carta dello Stato Maggiore) trovammo il suolo tutto ricoperto da uno straterello di lapillo e di scoriette delle recenti esplosioni.[...] Presso il Filo del Fuoco, tra i 750 e gli 800 metri di altezza, trovammo sparsi qua e là diversi pezzi isolati di piccole e grosse scorie nerastre, [...] deiettate delle ultime forti esplosioni. [...] Assai interessante è una scoria più grossa a forma di focaccia, di 4 a 5 decimetri di diametro per 3 a 4 cm di spessore; [...] Lo Stromboli nelle sue forti esplosioni del 24 e del 30 giugno (a major explosion, ndr) lanciò anche un buon numero di proietti formati da pezzi informi di lave basaltiche antiche, più o meno profondamente alterate [...] Presso il Filo del Fuoco, a circa 800 metri di altitudine abbiamo trovato diversi di questi proietti ricoperti esternamente ed entro le porosità da una materia rossastra mista a sali molto igroscopici e deliquescenti [...]. La roccia stessa del proietto è profondamente decomposta, tanto che si sgretola facilmente nelle mani.</t>
  </si>
  <si>
    <t>[Platania1906; Platania1910 idem] […] un forte rombo, scuotendo violentemente l'aria, mandò in frantumi i vetri di molte finestre, mentre dalle bocche venne proiettato moltissimo materiale incandescente […]</t>
  </si>
  <si>
    <t xml:space="preserve">[Perret1913] lava [...] was ejected in solidified form [...] in irregular blocks of all sizes up to two meters in diameter. One of these [...] fell 500 m distant from the crater. The rock was compact basaltic lava containing a considerable proportion of olivine. Besides this rock the chief product of this eruption was the enormous quantity (for Stromboli) of ash. This reached a depth of over 2 meters on the upper parts of the mountain [...] In addition to the solid blocks and the ash, a very large quantity of porous, vitreous scoriae or lapilli were ejected. [...] In falling, they were still plastic to the extent of conforming to the forked branches of the Genesta [Genistae] plants and even to be impaled upon the spines. [...]
[De Fiore1915] [...] La pioggia di lapilli nell'isola e nel circostante mare era continua ed insistente, mentre le ceneri cadevano fino in Calabria ed in Sicilia. Il materiale incandescente, costituito da grandi blocchi, rotolava spesso sull'Arena Grande posta sul versante della montagna opposto a quello su cui si apre il cratere e danneggiava, incendiandoli, i vigneti e le culture più prossime. Durante le esplosioni più forti la sommità dell'isola era coperta letteralmente da un manto di scorie ardenti. [...]  grandi blocchi, alcuni dei quali veramente colossali e lanciati a notevoli distanze, erano costituiti da lave compatte alterate e no.
</t>
  </si>
  <si>
    <t xml:space="preserve">[Perret1916] […] The products of this second explosion were more compact than those of the first - fresh lava masses of a beautiful steel gray luster, and conglomerate bowlders of great general density and up to a cubic meter in size.
[Riccò1917] […]  il Perret poté constatare che l'esplosione del 26 aveva gettato massi di più che una tonnellata, formati di un conglomerato di blocchi cementati da lava nuova, e forse anche di cristalli liberi di pirosseno; come pure era stata lanciata della lava nuova vescicolare, ma più densa della scoria leggera del 13 novembre, e di un bel colore grigio. </t>
  </si>
  <si>
    <t xml:space="preserve">[Ponte1921] [...] Riporto la testuale descrizione fatta dal casotto di Labronzo: "Ore 24 terribile esplosione con lancio fino a 1000 m d'altezza di abbondantissimi brandelli incandescenti di varie dimensioni. Un grandioso globo di fuoco si è alzato sul monte, mentre tra il denso fumo si è scorto un'enorme fontana di fuoco il cui materiale rovente cadendo sulle falde del monte fino a 1/4 della sua altezza lo rendeva simile ad un immenso braciere ardente. Dopo circa 7 minuti è arrivata al casotto una fittissima pioggia di cenere e lapilli scoriacei della grossezza di ceci. La grande pioggia di fuoco è durata circa 15 min., però il monte è rimasto rosseggiante per circa mezzora. [...] appena giorno constatiamo che l'orlo del cratere dal lato della Sciara si era notevolmente abbassato tanto da permettere di vedere dal casotto tutto il Torrione. [...] Sul lato NE dell'isola la pioggia di lapillo e di cenere fu molto abbondante ed arrivò fino alla marina coprendo i tetti delle case di S. Vincenzo, Ficaranni, S. Bartolo e Piscità. Sul tetto di alcune case ho raccolto qualche scoria grossa quanto un pugno, ma filamentosa e molto leggera; alcune di esse erano fibrose color verdastro con lucentezza sericea, altre grigio-acciaio lucenti. [...] Le scorie roventi caddero fino alla zona coltivata, ove provocarono l'incendio delle erbe secche; alcune rimasero incagliate fra i ramoscelli di ginestra che ne restarono carbonizzati. Nella mattina del 4 luglio il mare, specialmente dal lato della Sciara del Fuoco, era coperto da minutissime scorie galleggianti che nell'insieme davano un curioso colore verde-giallastro all'acqua. 
[...] A portella delle Croci riscontrai un blocco di circa 4 m3, cioè del peso approssimativo di 11 tonnellate, che, lanciato durante l'esplosione, descrisse una tale parabola da superare l'altezza della cresta della Fossa (200m sopra il cratere) e venne a cadere 400 m distante dal centro di esplosione. Il blocco cadendo produsse un infossamento nel terreno, profondo m. 1.5, largo m. 4 e rimbalzò con un salto di 10m. Un altro blocco presso a poco di uguale grandezza cadde sulla Cresta dello Stromboli sventrandola come se fosse stata sfiorata da un grosso proiettile. Sulla Cresta della Fossa, circa 200 m. sopra il cratere, si rinvenne un altro masso di circa 8 m3 per metà sprofondato nel terreno. Questi grandi blocchi di roccia compatta, probabilmente, appartengono ai banchi di lava che facevano da volta alla gola del condotto eruttivo. Tenendo presente che il blocco di 8 m3 dovette essere lanciato almeno a 250 m. di altezza, per poter cadere sulla Cresta della Fossa, si ha un'idea della enorme violenza della esplosione. Bombe della grossezza di una testa d'uomo arrivarono direttamente al mare e qualcuna cadde sulla spiaggia della Sciara del Fuoco. Una di queste bombe arrivò sulla spiaggia affondando un poco nel terreno e slabbrandosi in giro in modo da assumere la forma di un cappello da prete. Per avere un'idea della quantità del materiale solido e fluido proiettato dopo la prima formidabile esplosione, bastava guardare la Fossetta la quale, in alcuni punti, era completamente coperta da massi caotici cementati da una grande quantità di lava filamentosa, che dovette esser proiettata allo stato di pasta molto fluida. Queste proiezioni di lava arrivarono fino alla cima dei Vancora, che si trova circa 200 m sopra il cratere, e 550 m distante da questo. La Portella di Ginostra, la Serra di Ponente, la Fossetta, la Sciara del Torrione e la Timpa furono completamente coperte da queste scorie, che avevano l'aspetto di escrementi bovini. In alcuni punti caddero in tale abbondanza e tanto fluide che colarono sui pendii come lava in colata. Il materiale lasciato durante l'esplosione della notte del 3 Luglio in alcuni punti, specialmente del lato sud-occidentale del cratere, ricoprì un'area di circa 500 m di raggio. Da un calcolo approssimativo risulta che durante  i pochi minuti della pioggia di fuoco furono proiettati almeno 200.000 metri cubi di materiale lavico misto a massi provenienti dal vecchio edificio craterico. Di questo enorme materiale, circa una metà cadde sulla Sciara del Fuoco e rotolò fino al mare. Alla spiaggia della Sciara del Fuoco si osservano ancora i resti della enorme massa di materiale dejettato ed ora in parte abraso dal mare. [...] </t>
  </si>
  <si>
    <t>See the map by Rittmann 1931</t>
  </si>
  <si>
    <t>smoke climbing SdF, tumbling blocks. maybe PDC
small gravity flows in the spatter deposit in Fossetta (40-60 cm thick)</t>
  </si>
  <si>
    <t>[Abbruzzese1935] [...] fu visto alzarsi un grande pino oscuro, inclinato verso NE, e abbondante materiale igneo si riversò sulla parte alta dell'isola, specialmente sulla SdF. Subito dopo, a 21h 55m vi fu pioggia di cenere e di sabbia fino all'abitato che durò circa dieci minuti. Tutto l'apparato eruttivo rimase vivamente illuminato per circa dieci minuti. Lo spostamento d'aria prodotto dall'esplosione fece rompere parecchi vetri ed aprire alcune porte.
[Imbò1935] [...] Molte scorie proiettate durante il parossismo si accumularono nella parte centrale del terrazzo, formandovi un ammasso cupoliforme. Complessivamente dopo il parossismo il livello medio del terrazzo si era sollevato di circa 30 m. rispetto al livello dedotto dal Rittmann nel settembre precedente.</t>
  </si>
  <si>
    <t>Punta Labronzo, SdF, Ginostra
Spatter bombs cover the ground at high elevation in all directions, igniting fires</t>
  </si>
  <si>
    <t xml:space="preserve">[Abbruzzese1940] [...] Un pino, molto denso, si sollevò a notevole altezza e massi considerevoli si abbatterono sulla parte alta del vulcano. Nell'abitato cadde una notevole quantità di lapillo ed abbondante cenere che ricoprì i tetti delle case. Fra la popolazione vi fu molto panico, ma nessun danno alle persone. Numerosi vetri furono rotti a causa dello spostamento d'aria provocato dalla esplosione e pezzi di intonaco si staccarono in alcune case. </t>
  </si>
  <si>
    <t xml:space="preserve">[Abbruzzese1940]  [...] un altro imponente pino che a grosse volute si alzò denso per circa 600 metri al di sopra del cratere. Sulla parte alta dell'isola si riversò del materiale clasmatico, mentre in paese e sul mare sino a due chilometri dalla spiaggia, cadde una abbondante pioggia di sabbia che coprì le campagne e i tetti delle case per uno strato di parecchi centimetri. </t>
  </si>
  <si>
    <t>[Cavallaro, 1967] L'esplosione provocò in alcune zone degli abitati di San Vincenzo e di San Bartolo degli spostamenti d'aria. Le abitazioni più vecchie e cadenti ne risentirono gli effetti in maniera evidente. [...] scorie e massi incandescenti di notevoli dimensioni venivano proiettati a grande altezza. Questi materiali caddero in parte sul versante della Sciara del Fuoco e ad oriente dell'isola; abbattendosi sulla vegetazione provocarono anche focolai di incendio, che dopo due ore, circa, per la caduta del vento, si estinsero. La popolazione fu presa dal panico, soprattutto perché il vulcano da alcuni anni non dava luogo a parossismi del genere. [...] in seguito a un sopralluogo, si notò sulla cima del materiale coriaceo rigettato, di colore grigio-bruno, leggero, bolloso. Una bocca craterica del Gruppo del Filo dello Zolfo presentava una grande voragine e quattro conetti vi sorgevano in prossimità; [...] La zona era ricoperta da abbondanti placche di magma. A quota 480 m. s.m., lungo il versante orientale, si osservarono delle zolle di scorie, le quali avevano provocato un incendio nelle adiacenze.</t>
  </si>
  <si>
    <t>NorthEast, North (NNE)</t>
  </si>
  <si>
    <t>East, SouthEast</t>
  </si>
  <si>
    <t>Products to Forgia Vecchia (up to the sea)</t>
  </si>
  <si>
    <t>hypothesized gravity flows in direction of Ginostra</t>
  </si>
  <si>
    <t>East? (blocks roll down in Rina Grande)</t>
  </si>
  <si>
    <t>possible landslide or PDC in SdF</t>
  </si>
  <si>
    <t>North (above the Village), NorthWest (SdF), SouthWest</t>
  </si>
  <si>
    <t>Burnt fields above the village and ejecta offshore SdF and "opposite to SdF" but outside the village</t>
  </si>
  <si>
    <t>large landslide in SdF</t>
  </si>
  <si>
    <t>NorthWest, NorthEast, Southwest</t>
  </si>
  <si>
    <t xml:space="preserve">Burnt grass and vines
one "black ejection" is to the South, and another "ejection" is lower and towards SdF
Above Punta Labronzo spatter at 500 m a.s.l. 
On the top, many blocks and spatter beyond "Faraglione di Ponente"; large blocks on the summit still hot one day later </t>
  </si>
  <si>
    <t>Perret1916 - AmJSci52;
Platania1916 - AttRANazLinc25;
Riccò1916 - AttRANazLinc25;
Ponte1916 - AttRANazLinc25;
De Fiore1923 - BollSSismIta24</t>
  </si>
  <si>
    <t>[Perret1916] [...] a shower of large but light-weight scoriae fell at San Vincenzo in from five to six minutes after the explosion. In ascending the mountain directly afterwards, the detritus was found in masses of constantly increasing density as the crater was approached. On the slopes of the cone were splashes of fresh lava which had fallen in an incandescent state and set fire to dry grass and straw, a woman working in the vineyards being slightly burned in this way. There was also ejected a large quantity of gray, vesicular lava in small fragments  with edges rounded as by attrition, and large blocks half buried by their fall, still too hot to be touched. Many of these were coated with fresh lava which had been drawn by the movement into a filiform condition. Finally, there were large conglomerate bowlders, consisting mainly of old altered lava masses cemented together by fresh lava. [...] 
[Platania1916] [...] Sulla cima del monte si vide sollevarsi un pino imponente, seguito subito da un secondo getto più a sud, acuminato, nereggiante, e poscia da un terzo getto più a valle verso la Sciara. Dopo circa 5 minuti cominciò a cadere sull'abitato una fitta gragnola di lapilli e scorietti. [...] Avviatici ad esaminare da vicino i crateri ben presto cominciammo a trovare focacce di scorie nerastre o giallastre che avevano incenerito i cespugli su cui erano cadute, e proiettili di vecchio materiale più o meno pesante che avevano scavato ampie buche nel suolo ed erano ancora scottanti, e bombe leggerissime rigonfie di materiale vetroso, e brandelli di scorie che, ricadendo ancora pastose, si erano modellate sulle accidentalità del terreno. [...] Recatici al solito posto di osservazione, oltre il Faraglione di Ponente, constatiamo che la grande esplosione ha lanciato anche in quella direzione un gran numero di blocchi consolidati e non pochi brandelli di lava. Alcuni dei primi erano rivestiti in parte da un invoglio scoriaceo, or chiaro e filamentoso, ora di colore scuro; altri eran formati da frammenti scoriacei  più o meno arrossati, cementati fra di loro da vene di nuova lava scoriacea oscura; altri si erano spogliati quasi completamente del loro inviluppo di lava che giaceva intorno alla loro base. Tutti avevano scavato delle buche più o meno profonde, e tutti erano ancora scottanti. [...] Notevolissima una grossa scoria filamentosa, costituita da un ammasso di fragili fili intrecciati, la quale, cadendo al suolo fluidissima, si appiattì, modellandosi sulle accidentalità di esso, distendendosi per oltre una quarantina di decimetri quadrati e riducendosi allo spessore medio di 2-3 centimetri appena.
[De Fiore1923] [...] Tre enormi pini si susseguirono rapidamente, slanciandosi nello spazio e da essi cadde una grandinata di proietti e di scorie. I pini erano grigio oscuri. Blocchi roventi caddero sulla regione coperta di vegetazione, incendiando erbe e viti. Nel paese, 5 minuti dopo dell'espl. cadde una grandinata di scoriette lievi e bollose, vetrose. Nella parte superiore della montagna, ricaddero numerosi blocchi, angolosi, di lava compatto cristallina, che erano ancora caldi il 14. In taluni casi erano ricoperti da scoria vitrea filamentosa. 
[Riccò1917]  [...] dall'apparato eruttivo si elevarono prima una, poi tre colonne di materiali di color grigio oscuro, e dopo 5 o 6 minuti cominciò in paese una grandinata di scorie vetrose vescicolari, leggere, la quale durò parecchi minuti [...]. Allora essi (Platania and Perret, ndr) sono saliti per la via del semaforo a Punta Labronzo (cioè verso nord-ovest) per essere in vista dell'apparato eruttivo. A 500 m di altitudine già si vedevano delle masse di lava cadute roventi, che avevano bruciato erba e viti. Più in su incontrarono una gran quantità di lava cristallina, molto bollosa, caduta di recente, avente generalmente gli angoli smussati dall'attrito. Ed in tutta la parte alta del vulcano vi era un gran numero di blocchi angolosi di lava antica strappati dall'interno del vulcano, che erano ancora caldi il 14 tanto da non poter essere toccati con le mani. Alcuni erano in parte coperti di lava nuova vetrosa, stirata in filamenti bellissimi. 
[Ponte1916] [...] (dal 24 al 31 dicembre 1915) [...] con le facilitazioni avute e con la scorta di Bartolo Tizio, ottima guida dello Stromboli, in una settimana di dimora sul vulcano ho potuto compiere felicemente molte osservazioni in condizioni atmosferiche piuttosto favorevoli [...] Fra i materiali dejettati durante le violente esplosioni del 13 novembre e del 10 dicembre ve ne sono intorno ai crateri, specialmente sul lato Sud-Ovest, alcuni costituiti da vecchie rocce del vulcano rivestite di scorie filamentose color grigio giallastro, che ho voluto indicare con il nome di bombe chiomate perché le scorie che le coprono, del tutto o in parte, hanno l'aspetto di chiome ravviate. A ponente del Torrione a più di 300 metri dai crateri si trova un masso lanciato durante il recente parossismo, che il volume di circa un metro cubo e sta a dimostrare la straordinaria violenza delle esplosioni.</t>
  </si>
  <si>
    <t>Imbò1928 - BullVolcanologique5;
Rittmann1931 - ZeitVulk14;
Abbruzzese1936a - AttiAGioeniaSNC1</t>
  </si>
  <si>
    <t xml:space="preserve">[Abbruzzese1935; Abbruzzese1937a idem] [...] forti getti di materiale piroclastico che, in parte, rotolò fino al mare per la SdF e in parte cadde a 500 metri a monte della chiesa di S. Bartolo, che subì lesioni alla volta, probabilmente per lo spostamento dell'aria, non avendo gli abitanti avvertito alcuna scossa sismica. Per la stessa causa si ruppero dei vetri del nuovo Semaforo e di alcune case. </t>
  </si>
  <si>
    <t>[Abbruzzese1938] [...] fu proiettato molto materiale rovente sui fianchi della parte alta del vulcano [...]. La popolazione dell'isola si riversò all'aperto in preda al panico, tanto più perché cadde nell'abitato di San Vincenzo abbondante lapillo e sabbia vulcanica. 
[Abbruzzese1940] [...] una formidabile esplosione, seguita da un'altra di minore intensità, squassò parte dell'impalcatura craterica, proiettando a notevole altezza massi considerevoli e scorie roventi, che rotolarono sulle pendici del monte, mentre un pino oscuro, a grosse volute, si alzava rapidamente per circa 600 metri al di sopra del cratere. Lo spostamento d'aria, provocato dalla forte esplosione, spalancò molte porte e finestre chiuse; parecchi vetri andarono in frantumi. La popolazione dell'isola, presa da grande panico, si riversò sulle strade gridando e piangendo, temendo il ripetersi della catastrofe del 1930. Fortunatamente il materiale proiettato si sparse solamente sulla parte alta, mentre nell'abitato cadde, per circa 30 minuti, una abbondante pioggia di cenere che ricoprì per parecchi centimetri i tetti delle case. [...]</t>
  </si>
  <si>
    <t>Abbruzzese1935 - BSSismIta33;
Abbruzzese1936b - BSSismIta34;
Abbruzzese1937a - BullVolc2</t>
  </si>
  <si>
    <t>Abbruzzese1935 - BSSismIta33;
Imbò1935 - AnnROssVes3;
Abbruzzese1937a - BullVolc2</t>
  </si>
  <si>
    <t>Abbruzzese1938 - BSSismIta36;
Abbruzzese1940 - BullVolc7</t>
  </si>
  <si>
    <t>Abbruzzese1936b - BSSismIta34;
Abbruzzese1937a - BullVolc2
Abbruzzese1937b - BSSismIta35</t>
  </si>
  <si>
    <t>[Abbruzzese1935] [...] grossi massi roventi furono proiettati fino a 300 m. dall'abitato. [...] Molto panico negli abitanti, ma nessun danno all'abitato ed ai colti.
[Abbruzzese1937a; Abbruzzese1936b idem] [...] grossi massi, molti dei quali incandescenti, furono proiettati a considerevole altezza e poi si abbatterono verso la Sciara del Fuoco ed il Filo di Levante, mentre altri di minore grossezza arrivarono in contrada Piscità a 300 m. circa dall'abitato. [...] Il cielo si oscurò per l'abbondante cenere durante circa venti minuti, destando fra gli abitanti gran panico, accresciuto dal fatto che il vento di NE riversava in paese molta cenere e lapillo leggero.</t>
  </si>
  <si>
    <t>[Abbruzzese1937a; Abbruzzese1936b idem; Abbruzzese1937b idem] [...] una formidabile esplosione squassò l'impalcatura craterica, e massi di parecchi quintali furono proiettati a grande altezza cadendo in prevalenza sul tratto Labronzo-SdF-Ginostra. [...] Grande quantità di lava vescicolosa e rovente, a larghe ciambelle, coprì tutta la parte alta dell'isola, causando incendi nella campagna. Contemporaneamente all'esplosione fu visto un imponentissimo pino, attraversato da saette, carico di cenere e lapillo, inclinato verso SE, che si sollevò per oltre 700 metri sul cratere. [...] A Ginostra una scala esterna fu rovinata da un masso, ed un ragazzo rimase ferito. [...] forti mutamenti erano avvenuti al Cratere in confronto a quanto avevo potuto osservare nelle mie precedenti visite. Infatti la terrazza craterica appariva sconvolta e presentava un largo sprofondamento al centro [...]</t>
  </si>
  <si>
    <t>[Eredia1924] [...] eruzione di abbondante materiale igneo, e di blocchi di pietre che caddero per la campagna, un po’ più su del paese, ed a mare dalla parte della Sciara. [...] Pietre e scorie caddero abbondanti a mare dalla parte della Sciara, mentre dalla parte opposta caddero massi incandescenti in diversi punti, però fuori dell’abitato. Alcuni si frantumarono nella caduta, altri produssero delle enormi fosse, una delle quali, misura circa 60 m2.</t>
  </si>
  <si>
    <t>Punta dell'Omo?, Forgia Vecchia?</t>
  </si>
  <si>
    <t>East?, SouthEast?, South?</t>
  </si>
  <si>
    <t>INSUFFICIENT INFO FOR MAPPING</t>
  </si>
  <si>
    <t>MAPPED - HIGH UNCERTAINTY</t>
  </si>
  <si>
    <t>Ponte1919 - AttRANazLinc28;
Platania1922 - BollAGioeniaSNC50; Ponte1924 - RivItaVulc1</t>
  </si>
  <si>
    <t>MAPPED - INTERMEDIATE UNCERTAINTY</t>
  </si>
  <si>
    <t>Cavallaro1962 - RivStromb8; 
Cavallaro1967 - AttXXCongrGeogIta</t>
  </si>
  <si>
    <t>[Mercalli1888] […] Stromboli […] lanciò massi di enorme mole verso Ovest (uno solo dalla parte di Est).</t>
  </si>
  <si>
    <t xml:space="preserve">[Mercalli1888] [...] i massi infuocati vennero lanciati ad altezza enorme, poiché, dopo finita l'esplosione e disperso gran parte del del fumo, se ne vedevano ancora parecchi scendere dall'alto come stelle cadenti. Ed i marinai di una barca proveniente dalla Calabria, trovandosi a 20 chilometri di distanza, si accorsero dell'eruzione, avendo visto i fianchi dello Stromboli illuminati da una grande quantità di punti incandescenti [...] Sono quasi tutte scorie di colore, in generale nerastro, solo qualcuna rosso-mattone, assai leggere e porosissime e spesso filamentose come vere pomici. </t>
  </si>
  <si>
    <t>[Ponte1948] [...] miriadi di scorie roventi furono proiettate a fontana a più di un chilometro d'altezza sul cratere fra vivissimi bagliori [...]. Le scorie roventi che caddero sulle erbe secche della parte alta del vulcano sopra i 400 m provocarono vasti incendi alimentati dall'impetuoso vento di NW. Gli isolani dopo un giorno di accaniti sforzi poterono a stento domare gli incendi. [...]
[Cavallaro1957] [...] scorie incandescenti ad altezza superiore ai mille metri circa dall'orlo craterico. [...] I brandelli di scorie ricadevano sulla Sciara del Fuoco e sul pendio conducente all'abitato di S. Bartolo e S. Vincenzo, fino a circa 400 metri s.l.m., provocando incendi peraltro alimentati da un impetuoso vento di NW. [...]</t>
  </si>
  <si>
    <t>[Ponte1948] [...] lancio di scorie roventi miste a cenere e a vapore acqueo che insieme formavano delle grandi masse vorticosamente sollevatesi sul cratere fino a grande altezza. Molti danni furono arrecati all'abitato ed alle coltivazioni e la popolazione ebbe grande panico. [...] Le scorie roventi, alcune della grossezza che superava la noce, caddero su tutta l'isola, e le persone poterono salvarsi riparandosi nelle case. [...]
[Cavallaro1957] [...] Una grande quantità di tale materiale ricadde, con fragoroso scroscio, su tutta  la superficie dell'isola, causando in qualche luogo degli incendi, senza comunque procurare vittime. La popolazione fu però ugualmente invasa dal panico e per la caduta delle scorie nell'abitato e perché temeva il ripetersi del famoso parossismo dell'11 settembre 1930. [...]</t>
  </si>
  <si>
    <t>[Ponte1948] Fortunatamente l'esplosione non fece vittime, né arrecò danni, perché tutto l'enorme materiale proiettato fu spinto da un impetuoso vento di N-NW e cadde sulla località disabitata di Punta dell'Uomo e Forgia Vecchia ove tutti gli arbusti e le erbe furono distrutti e coperti. Dopo questa esplosione, che può dirsi una delle più terribili e prolungate del periodo storico, il vulcano non si acquietò: abbondanti folate di cenere si susseguirono frequentemente allarmando molto la popolazione. 
[Cavallaro1957] [...] Il materiale proiettato in aria fu convogliato da un forte vento di N-NW verso le località Punta dell'Uomo e Forgia Vecchia, dove si svilupparono vasti incendi. L'esplosione fu seguita da emissione di cenere che durò per diversi giorni.</t>
  </si>
  <si>
    <t>[Ponte1948] [...] furono lanciati dal cratere del Torrione abbondanti scorie roventi miste a cenere fino a grandi altezze fra vivissimi bagliori e prolungati boati. In breve tempo si sollevò un grandioso pino, mentre un gigantesco torrente di lava si riversò lungo la SdF fino al mare ove si alzarono enormi cavalloni che per poco non sommersero una barchetta nella quale si trovavano animosi studenti. Enorme materiale rovente, misto a blocchi abbastanza grossi e a cenere, cadde sulla parte alta del vulcano e sul declivio di Forgia Vecchia fino alla spiaggia protendendosi nel mare per circa 100 m ove fu presto demolito dalla furia delle onde. [...] 
[Cavallaro1957] [...] Dal cratere furono lanciate scorie incandescenti a considerevoli altezze, accompagnate da vivissimi bagliori. Si formò dopo un pino, alto almeno il doppio dell'isola, subito seguito dall'effusione di grande quantità di lava, traboccante dalla zona craterica verso la SdF. Una valanga di materiale igneo misto a blocchi di scorie e ceneri si incanalò lungo il declivio della Forgia Vecchia, spingendosi fino alla spiaggia, con un delta di circa trecento metri continuato per oltre 100 m nel mare. [...]</t>
  </si>
  <si>
    <t>MAPPED by Cavallaro 1960</t>
  </si>
  <si>
    <t>See the map by Cavallaro 1960</t>
  </si>
  <si>
    <t>offshore of Ginostra village, many blocks
over 2 km distant
Pta. Labronzo area
MAPPED by Rittmann 1931</t>
  </si>
  <si>
    <t>Serra dei Vancori area, above Ginostra, over 400 m a.s.l.
Vancori and beyond Vancori to the South
upper Rina Grande (over 676 m a.s.l.)
MAPPED by Cavallaro 1960</t>
  </si>
  <si>
    <t>[Mercalli1879; Mercalli1881 idem] […] una fitta pioggia di pietre pomici si riversò sul mare, ed in tanta quantità che riferiscono "esserne stato pieno il mare da sembrare all'occhio una terra estesa e piana."</t>
  </si>
  <si>
    <t>[DeRossi1882] [...] si sente un forte scoppio di cannone, è lo Stromboli, che in quel momento mandava una notevole quantità di lava incancescente dalla parte S. O. che è l'incolta ed inabitata. […] dalla così detta Sciara del fuoco si è fino a metà aperto, con altre due bocche laterali alla grande e manda materie incandescenti. [...] un'infinità di pietre incandescenti si elevavano dalla sommità del monte ad un'altezza che non saprei misurare. [...]  Le pietre incandescenti nel ricadere declinavano alla parte del Sud; ed una di esse grossissima, del calibro di più che 50 quintali, piombava alla Ginostra, a due chilometri circa dalla bocca del cratere. 
[Mercalli1884] [...]  si vide illuminata la montagna, ed elevarsi su di essa a considerevole altezza un'infinità di pietre infuocate [...]  Sul fianco Nord-Ovest dello Stromboli, 100 metri circa al di sotto del cratere ordinariamente attivo, si aprirono 5 bocche, le quali eruttarono pietre e detriti [...] Le pietre eruttate si rovesciavano sul fianco Sud del monte, ed una, del peso di alcune tonnellate, cadde alla contrada Ginostra.  [...] Tutta la parte Sud del monte si trovò ricoperta dalle scorie e dalle pietre eruttate: non venne alla luce lava in corrente.</t>
  </si>
  <si>
    <t xml:space="preserve">[Riccò1907] [...] grande quantità di pietre e lava a falde si precipitano sul pendio NE, incendiando i primi vigneti, che sono a 300m dall'apparato eruttivo! Cenere abbondantissima oscura il sole per tutta la giornata. [...] In questo parossismo un blocco di una tonnellata è stato lanciato a 1.5 km a NNW dall'apparato eruttivo, rimanendo quasi sepolto nel suolo. </t>
  </si>
  <si>
    <t xml:space="preserve">[Riccò1907] […] massi eruttati dal vulcano rotolano giù per le falde devastando ed incendiando i vigneti vicini; la pioggia di cenere e lapilli è durata variamente tutto il giorno […]
[Platania1906; Platania1910 idem] [...] un colpo secco, terribile, frantumò i vetri rimanenti e financo sconquassò le imposte, mentre il cratere emetteva un'imponente quantità di materiale frammentario, che mise fuoco alla vegetazione nella parte più elevata laddove i brani piu vescicolari che caddero nella parte piu bassa, impiegando molto tempo nella discesa, sia per la loro leggerezza, sia per la traiettoria piu lunga, vi arrivarono a temperatura meno elevata.
[Perret1913] The lava was thrown out in large masses so hot as to retain its plasticity and be conformed to the surface upon which the mass fell [...]. The eruption lasted several weeks and produced a true crater 200 meters in diameter, and the eruption mouths, with no exception, were sunk to the bottom of this abyss [...]. </t>
  </si>
  <si>
    <t>[Ponte1919] [...] Vi furono masse di lava pastosa, di parecchi quintali, lanciate con alte traiettorie a tre chilometri dai crateri. La casa di Antonio Famulari, nell'abitato di San Vincenzo, fu ridotta in macerie da una massa lavica del peso di circa 10 tonn. Molte bombe caddero sull'isola producendo rovine ed incendi. Fortunatamente i grossi massi caddero sparsi su larga superficie, risparmiando vittime e danni maggiori. Le case demolite e sfondate sono una ventina in tutte le frazioni abitate di Stromboli; i morti fra la popolazione quattro ed i feriti parecchi, più per effetto dello scuotimento dell'aria che determinò lo sfondamento di porte chiuse e la rottura di vetri alle finestre. [...] Le bombe cadute si mantennero roventi per più giorni; quella caduta sulla casa del Famulari, che fu rotta a colpi di mazza per la ricerca di un soldato rimasto fra le macerie, era all'interno, dopo due ore, ancora rovente e pastosa tanto che vi si poteva facilmente affondare un palo di ferro. Nella Fossetta vicino a Portella delle Croci, cioè a 400 m dai crateri, arrivò un masso che cadendo si ruppe in tre blocchi, di cui uno di circa 40 mc. [...] Sulla crigna dello Stromboli cadde un masso di tale mole che sfiancò la cresta dal lato nord producendo delle fenditure [...]. Il materiale più abbondante caduto è costituito da scorie esternamente filamentose, di color grigio-biondo e nell'interno molto bollose e di color grigio acciaio. [...] Sulla Crigna della Fossa e della Fossetta si formò un deposito di scorie da 2 a 3 m di potenza. Il vento forte spinse le scorie più piccole fino alla costa sicula, e molte ne rimasero per più giorni galleggianti sul mare, specialmente dal lato SW di Stromboli, mentre il materiale più pesante, non deviato dal vento, cadde su tutti i versanti del vulcano. Parecchi isolani sono concordi nell'affermare che dapprima s'innalzò sul cratere una enorme nube scura, accompagnata da bagliori rossastri e, dopo circa 10 secondi, si udì la detonazione; i massi caddero sull'abitato più tardi ancora e quasi tutti in contempo. [...]
[Platania1922] [...] abbondantissima eruzione di gran quantità di blocchi lavici di eccezionali dimensioni, varianti fra le 30 e 60 tonnellate, lanciati a considerevole altezza, la quale eruzione ha investito tutto l'abitato dell'isola. Altra eruzione susseguente di grosso materiale igneo, scorie, pietre, grosso lapillo, provocava incendi alle falde del monte in parecchi punti, mentre quella dei grossi blocchi incandescenti cagionava la distruzione di otto case, il danneggiamento grave di altre 10 nell'abitato di Stromboli, la distruzione di altre due in borgata Ginostra. [...] Gravi danni nelle circostanti campagne che bruciarono in vari punti per tutta la notte. A differenza delle precedenti eruzioni che non avevano cagionato che solo danni materiali, nell'attuale si hanno disgraziatamente a lamentare 3 morti e 20 feriti colpiti o seppelliti da enormi massi lavici, altri ustionati più o meno gravemente, alcuni da schegge di porte o vetri e da materiale delle abitazioni crollate. La furia distruttrice è durata circa 2 minuti [...] il sottoscritto si è recato in località Punta Labronzo, a circa 200 m dalla SdF, constatando anche in quei pressi l'eruzione del materiale diverso in gran copia, grossi macigni semi interrati, scorie grosse e pietre. [...] Il materiale eruttato [...] è di tre specie: 1) grossi blocchi di parecchie tonnellate caduti nell'abitato ed anche in mare, sono pietra viva di color grigio o giallo-ruggine, pesantissima, compatta. Questo genere di materiale ha provocato la distruzione delle case. Tale materiale allo stato incandescente è una pasta filamentosa poco sensibile all'azione dell'acqua, e che rimase allo stato igneo per tre giorni. 2) Blocchi di minori dimensioni (cinque o sei tonnellate), pietra porosa pesante ma meno dell'altra, di colore grigio ferro. Allo stato incandescente pastosa e filamentosa. 3) Grosse e piccole scorie, leggerissime, di materiale spugnoso, friabilissimo, nero. Con tale materiale l'eruzione ha provocato gli incendii alle falde del monte e poca quantità di esso giunse in paese, che fu investito soltanto da grossi massi lavici di cui sopra.</t>
  </si>
  <si>
    <t>[Malladra1922] […] Queste due detonazioni furono accompagnate da lancio di enormi ed imponenti quantità di materiale incandescente, costituito da grossissimi blocchi di vecchie lave strappati al condotto vulcanico e da migliaia di grosse scorie di materiale coevo, che furono proiettati a 600 e più metri sopra il cratere; nello stesso tempo nembi di fumo in grandiose colonne erano vomitate dalle diverse bocche del cratere, i quali riversandosi nell'abitato, rendevano l'aria quasi irrespirabile per la gran copia di gas sulfurei. [...]  Il fracasso prodotto da tutto questo materiale piombante da l'alto sulla SdF e sui pendii coltivati e soprastanti a S. Bartolo e S. Vincenzo, era spaventevole e al di là d'ogni immaginazione; parecchi incendii furono provocati dalle scorie incandescenti cadute in mezzo ai canneti, che servono come limiti di demarcazione delle proprietà private. La polvere conseguente alla caduta di queste migliaia di proietti, mista ai fumi delle esplosioni, determinò, col principiare della notte, una oscurità così fitta, che le lanterne non riuscivano a superarla che per pochi decimetri; donde un terrore indescrivibile nella popolazione esterrefatta, che fuggiva dalle proprie case senza speranza di ritornarvi. [...] Sotto la punta di S. Vincenzo cominciavano ad apparire scorie isolate, di cui alcune avevano da mezzo sino a un metro di cubo di volume; ma risultavano di una straordinaria leggerezza in confronto al volume, per le rilevante quantità di grandi concamerazioni, traversate da esili lamine e fili di stiramento. [...] Mano mano che si sale le scorie appaiono più numerose e formano chiazze sempre più estese, finché arrivati alla Crigna, costituiscono un rivestimento generale e serrato di tutta la vetta, con spessori varianti da pochi decimetri a più di un metro, come può scorgersi da zone fratturate. [...] il ripido pendio della Crigna ora appariva come il dorso squamoso e corazzato di un gigantesco sauriano. La massa scoriacea, fragilissima, si frantumava sotto i nostri passi producendo un caratteristico scricchiolio, come se si camminasse sopra uno strato di gusci d'uova. Anche la Fossetta, dalla Portella delle Croci fino alla Timpa di Baraona, nonché i pendii verso NW fra il Torrione e il Filo di Baraona, erano corazzati allo stesso modo, con la differenza che in questi luoghi il deposito era assai più potente, e così fragile, che talvolta ci si sprofondava fino al ginocchio. Mentre prima si scendeva in pochi minuti nella Fossetta dalla cresta più alta del cratere, questa volta ci dovemmo impiegare più di mezz'ora. Lo stesso dicasi per la Rina Grande, che per almeno 400 m di lunghezza sotto la Portella, si presentava talmente ingombra di grosso materiale scoriaceo, che occorsero più di due ore per attraversarlo, mentre prima bastavano 10-15 minuti di corsa sulla fina sabbia, per raggiungere le prime zone di verzura sottostanti. 
[...] Ma ciò che riusciva più curioso e interessante erano le dirupate pareti della Serra di Vancora, coperte di abbondante materiale scoriaceo, dappertutto dove una sporgenza, o una inclinazione meno forte o un tratto orizzontale avevano potuto servirgli di supporto. Come dopo una abbondante nevicata appaiono sulle pareti montuose lunghi cornicioni e capitelli di neve ammassatasi dovunque poté trovare un appiglio, con profusione di frangie frastagliate, veli penduli e stalattiti, allo stesso modo si presentava l'enorme quantità di scorie piovute sulle pareti della Serra; unica differenza il colore, da bruno a nero, o grigio-scuro, o verdastro [...]. Il materiale, adunque, eruttato nel parossismo di giugno fu in grandissima parte coevo; se vi fu nella fase d'inizio notevole quantità di materiale vecchio, questo venne sepolto dai prodotti stromboliani successivi. Non se ne vedeva infatti che pochissimo, sotto forma di rari blocchi che facevano qua e là capolino in mezzo alle scorie. Quasi nella parte mediana della Fossetta giacevano due blocchi enormi, uno di 15, l'altro di 20 metri cubi all'incirca, distanti un paio di metri l'uno dall'altro, le cui superfici di fronte si presentavano così corrispondenti, che appariva chiaro doversi trattare di un solo blocco, spezzatosi nella caduta. Nella parte superiore erano coperti da poche focaccie scoriacee. Questo blocco, che dal modo di giacitura ho supposto appartenere al parossismo in discorso, testimonia della straordinaria violenza delle esplosioni. Da principio, mi venne il dubbio che tutto questo grandioso ammassamento di scorie, che in diversi luoghi della Fossetta e della Rina grande si presentavano come pseudo-colate, fosse il prodotto del precedente parossismo del maggio 1919; ma il Cav. Perret che visitò due volte la cima del monte dopo quell'eruzione, mi informò che le grandi focacce scoriacee erano allora bensì piovute in copia nella Fossetta, ma però le pareti della Serra non presentavano l'aspetto da me descritto e la Rina grande si manteneva sabbiosa come per l'innanzi. La mia guida vi mancava da qualche mese e non si aspettava di trovare un tale terreno, ed era esterrefatta e dolente per le sue ciabatte di corda, che si laceravano rapidamente.</t>
  </si>
  <si>
    <t>[Imbò1928] [...] formazione di un enorme pino scuro inclinato a SE e lancio abbondantissimo di materiale incandescente che si riversò anch'esso prevalentemente a SE (Punta dell'Omo).
[Rittmann1931] [...] il signor Cav. F. Curulli mi ha inviato il 26 ottobre la seguente comunicazione scritta: "[...] La colonna ignea, ad oltre 300 metri di altezza, si è riversata, favorita dal vento fresco da Nord, sul versante sud-sudest dell'isola, che ha tagliata in due nette sezioni: Sciara principale del Fuoco e giù pel versante sudest fino alla località sciara Forgia Vecchia, per una scia attraverso la quale perdurarano vivissimi bagliori per circa 40 minuti. Massi di eccezionali dimensioni si sono osservati a grande altezza nella colonna ignea; pochi di essi sono caduti alle pendici del Faraglione di Levante che domina il paese e si sono visti bruciare fine a tarda notte. Nessuna vittima, moltissimo panico nella popolazione, già sgomenta per il disastro dell'eruzione dell'11 settembre scorso."
[Abbruzzese1935] [...] una colonna di materiale coevo incandescente fu vista alzarsi per oltre 300 m sulla cima del vulcano. Il materiale igneo ricadde nella Fossa e parte della SdF, dove rimase rovente per circa 40 minuti. Dei massi di parecchi chilogrammi, proiettati a grande altezza, si abbatterono verso le pendici del Faraglione di Levante, che domina il paese. [...]</t>
  </si>
  <si>
    <t>Large blocks over the slope of SdF and to the East of the island 
Spatter to the East ignite fires at 480 m a.s.l.
Many spatter bombs near the crater terrace</t>
  </si>
  <si>
    <t>INGV - daily updates on the current  eruptive phenomena;
Rosi et al. 2006 - EPSL243;
Calvari et al. 2006 - JVGR143;
Pistolesi et al. 2008 - GMS AGU182;
Stromboli Online</t>
  </si>
  <si>
    <t>MAPPED by Rosi et al. 2006</t>
  </si>
  <si>
    <t>abundant corse products on the NE slopes above 400 m asl. 
lower elevations reached on the W side. Ginostra village affected by large lithic bombs
MAPPED by Rosi et al. 2006</t>
  </si>
  <si>
    <t>two houses in Ginostra severely damaged by ballistic fallout</t>
  </si>
  <si>
    <t>debris flows in Sciara del Fuoco
PDC on Pianoro, under Bastimento</t>
  </si>
  <si>
    <t>INGV report - Andronico et al.;
Martini et al. 2007 - AnnGeoph50;
Barberi et al. 2009 - JVGR182;
Pistolesi et al. 2011 - JGR116;
Andronico et al. 2013 - BullVolc75; 
INGV - daily updates on the current  eruptive phenomena</t>
  </si>
  <si>
    <t>Elicopter survey during the event, lava field at 590 m asl and upper Sciara del Fuoco is buried by the explosion products. All summit above 700 m asl is continously covered by products. Several fires on the NE flank. Field survey nine days after the event - between elipad, Pizzo and beyond there is a continuous cover of pumiceous bombs and lithic blocks, both fresh and altered. Summit trails are obliterated and "fortini" are partially buried. Average thickness is 10-30 cm. Max. size of these bombs is 60 cm, blocks are 20-30 cm on average, max. 50 cm; bombs/blocks ratio is 1:10. Massive bomb (ca. 3-4 m) and impact crater on Bastimento (600m from craters). 
See the map by Rosi et al. 2006</t>
  </si>
  <si>
    <t xml:space="preserve">MAPPED by Pistolesi et al. 2011 and by Andronico et al. 2013 </t>
  </si>
  <si>
    <t xml:space="preserve">ballistics below 300 m elevation towards N and E, above Stromboli village 
greater concentrations toward s. Bartolo village, some below 250 m a.s.l.
MAPPED by Pistolesi et al. 2011 and by Andronico et al. 2013 </t>
  </si>
  <si>
    <t>Elicopter survey 12 hours after the event, with thermal camera. New deposit on "Pianoro" under "Bastimento". Small fires at "Le Schicciole", below Rina Grande. Field survey from Labronzo to Cannestrà, many lithic blocks up to less than 300 m asl. These blocks are often associated to metric impact craters and small collapses. Greater concentrations of clasts over a stripe towards S. Bartolo village - some are below 250 m a.s.l. 
See the maps by Pistolesi et al. 2011 and by Andronico et al. 2013.</t>
  </si>
  <si>
    <t>INGV - reports of volcanic activity;
INGV - weekly bulletin;
Giordano&amp;De Astis 2021 - BullVolc83; 
Andronico et al. 2021 - NatComm12;
Calvari et al. 2021 - RemSens13;
Pichavant et al. 2022 - BullVolc84;
Bisson et al. 2023 - SciRep13;
Personal Communication - Landi</t>
  </si>
  <si>
    <t>INGV - reports of volcanic activity;
Giordano&amp;De Astis 2021 - BullVolc83; 
Andronico et al. 2021 - NatComm12;
Calvari et al. 2021 - RemSens13;
Pichavant et al. 2022 - BullVolc84</t>
  </si>
  <si>
    <t>one tourist dies on the trail above Ginostra</t>
  </si>
  <si>
    <t>MAPPED by Giordano&amp;De Astis 2021</t>
  </si>
  <si>
    <t>MAPPED  by Giordano&amp;De Astis 2021</t>
  </si>
  <si>
    <t>ballistics as low as 500 m a.s.l. along the N flank above Stromboli village
ballistics below 250 m a.s.l. towards WSW, partly hitting Ginostra village
MAPPED  by Giordano&amp;De Astis 2021</t>
  </si>
  <si>
    <t xml:space="preserve">two PDCs in Sciara del Fuoco
small rheomorphic flow towards Rina Grande and another to "Pianoro"; a few meters wide and up to 0.5 m-thick, flowing down the E flank to 600m a.s.l.. </t>
  </si>
  <si>
    <t>Spatter and lava fragments become continous a few tens of meters from the elipad towards Pizzo, and in Valle della Luna. Total thickness of the continuous spatter cover is rather uniform, from 30 to 40 cm, and only thickens where the steep slopes allowed for rheomorphic downslope flowage, up to 1 m; above it, a discontinuous layer of 0.5-3 m-sized spatter bombs of LP composition; their maximum dimension reaches the equivalent diameter of 171.7 cm in the Fossetta area, where some are coated with HP scoria and some are shattered and form large impact craters. A continuous, coarse-grained (10-50 cm) pumice bombs deposit, up to 0.7 m thick in the proximal sector, covered the upper W flank down to 500 m a.s.l.. N of Ginostra. Descending from Pizzo towards NE, the spatter bombs cover became discontinuous below 850 m a.s.l. down to  ca. 0.25 spatter per metric square at a 450 m distance from the vents; at 350 m in the NE direction, at the helipad, the max. spatter diameter is 107.7 cm, rapidly decreasing to 18.7 cm along the final section of the trail to the summit. Several fires, especially towards Punta dei Corvi. Crater changes are significant - edge of crater terrace towards Sciara del Fuoco destroyed in the N and S sides, but not in the center; N1 and N2 merged in a large pit.
See the maps by Giordano&amp;De Astis 2021.</t>
  </si>
  <si>
    <t>incandescent ballistics at 400 m a.s.l. towards Stromboli village
scattered blocks/bombs outcrop up to 1600-1700 m from vent 
MAPPED  by Giordano&amp;De Astis 2021</t>
  </si>
  <si>
    <t>two PDCs in Sciara del Fuoco</t>
  </si>
  <si>
    <t>Distribution of ballistics reconstructed from photos and videos is less asymmetric compared to that of July 3. Ballistic clasts at the summit that can be clearly identified as being associated with the August 28 paroxysm appear mainly to be blocks of accidental lava lithics; difficult to identify spatter clasts which could be associated with certainty with the August 28 explosion. At Pizzo the deposit was nearly continuous and up to ca. 0.2 m thick, and composed of 90–95% fresh juvenile LP-HP magma pyroclasts. The maximum lava block equivalent diameter measured is 86 cm near the summit, decreasing to 23 cm at the 850 m a.s.l. helipad. Along the northern flank of the volcano, at elevations lower than 500 m a.s.l., ballistic bombs were made of variably vesicular juvenile material. The tephra deposit was recognizable down to 300–500m a.s.l. to the NE. Sparse clasts ranging 3–6 cm in size were found down to 200 m a.s.l., and up to 10 cm in the NNE slopes. Sporadic HP spatter bombs up to 1m in size were found at 600 m a.s.l. towards NNE, and both HP bombs and non-juvenile blocks (0.1–0.5 m) reached 400 m a.s.l. NE. Bush fires all around the island also starting as low as 300-400 m a.s.l., from incandescent bombs larger than 15 cm.
See the maps by Giordano&amp;De Astis 2021.</t>
  </si>
  <si>
    <t>Uncertainty class</t>
  </si>
  <si>
    <t>Damage caused/ people affected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</si>
</sst>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E+00"/>
  </numFmts>
  <fonts count="4" x14ac:knownFonts="1">
    <font>
      <sz val="11"/>
      <color theme="1"/>
      <name val="Calibri"/>
      <family val="2"/>
      <scheme val="minor"/>
    </font>
    <font>
      <b/>
      <sz val="11"/>
      <color theme="1"/>
      <name val="Calibri"/>
      <family val="2"/>
      <scheme val="minor"/>
    </font>
    <font>
      <sz val="10"/>
      <color theme="1"/>
      <name val="Calibri"/>
      <family val="2"/>
      <scheme val="minor"/>
    </font>
    <font>
      <i/>
      <sz val="11"/>
      <color theme="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rgb="FFD2E9B7"/>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90">
    <xf numFmtId="0" fontId="0" fillId="0" borderId="0" xfId="0"/>
    <xf numFmtId="0" fontId="0" fillId="0" borderId="0" xfId="0" applyAlignment="1">
      <alignment vertical="center"/>
    </xf>
    <xf numFmtId="0" fontId="0" fillId="0" borderId="0" xfId="0" applyAlignment="1">
      <alignment horizontal="right" vertical="center"/>
    </xf>
    <xf numFmtId="0" fontId="0" fillId="0" borderId="0" xfId="0" applyAlignment="1">
      <alignment horizontal="left" vertical="center"/>
    </xf>
    <xf numFmtId="0" fontId="0" fillId="0" borderId="0" xfId="0" applyAlignment="1">
      <alignment vertical="center" wrapText="1"/>
    </xf>
    <xf numFmtId="20" fontId="0" fillId="0" borderId="0" xfId="0" applyNumberFormat="1" applyAlignment="1">
      <alignment vertical="center"/>
    </xf>
    <xf numFmtId="20" fontId="0" fillId="0" borderId="0" xfId="0" applyNumberFormat="1" applyAlignment="1">
      <alignment horizontal="right" vertical="center"/>
    </xf>
    <xf numFmtId="2" fontId="0" fillId="0" borderId="0" xfId="0" applyNumberFormat="1" applyFill="1" applyAlignment="1">
      <alignment vertical="center"/>
    </xf>
    <xf numFmtId="0" fontId="0" fillId="0" borderId="0" xfId="0" applyFill="1" applyAlignment="1">
      <alignment vertical="center"/>
    </xf>
    <xf numFmtId="0" fontId="0" fillId="0" borderId="0" xfId="0" applyFill="1" applyAlignment="1">
      <alignment horizontal="right" vertical="center"/>
    </xf>
    <xf numFmtId="20" fontId="0" fillId="0" borderId="0" xfId="0" applyNumberFormat="1" applyFill="1" applyAlignment="1">
      <alignment vertical="center"/>
    </xf>
    <xf numFmtId="165" fontId="0" fillId="0" borderId="0" xfId="0" applyNumberFormat="1" applyFill="1" applyAlignment="1">
      <alignment vertical="center"/>
    </xf>
    <xf numFmtId="164" fontId="0" fillId="0" borderId="0" xfId="0" applyNumberFormat="1" applyFill="1" applyAlignment="1">
      <alignment vertical="center"/>
    </xf>
    <xf numFmtId="0" fontId="0" fillId="0" borderId="1" xfId="0" applyBorder="1" applyAlignment="1">
      <alignment vertical="center"/>
    </xf>
    <xf numFmtId="20" fontId="0" fillId="0" borderId="1" xfId="0" applyNumberFormat="1" applyBorder="1" applyAlignment="1">
      <alignment vertical="center"/>
    </xf>
    <xf numFmtId="0" fontId="0" fillId="0" borderId="1" xfId="0" applyBorder="1" applyAlignment="1">
      <alignment vertical="center" wrapText="1"/>
    </xf>
    <xf numFmtId="0" fontId="0" fillId="0" borderId="1" xfId="0" applyBorder="1" applyAlignment="1">
      <alignment horizontal="left" vertical="center"/>
    </xf>
    <xf numFmtId="0" fontId="0" fillId="0" borderId="1" xfId="0" applyBorder="1" applyAlignment="1">
      <alignment horizontal="right" vertical="center"/>
    </xf>
    <xf numFmtId="20" fontId="0" fillId="0" borderId="1" xfId="0" applyNumberFormat="1" applyBorder="1" applyAlignment="1">
      <alignment horizontal="right" vertical="center"/>
    </xf>
    <xf numFmtId="0" fontId="0" fillId="0" borderId="0" xfId="0" applyFill="1" applyAlignment="1">
      <alignment horizontal="left" vertical="center"/>
    </xf>
    <xf numFmtId="0" fontId="2" fillId="0" borderId="0" xfId="0" applyFont="1" applyAlignment="1">
      <alignment vertical="center"/>
    </xf>
    <xf numFmtId="0" fontId="1" fillId="0" borderId="1" xfId="0" applyFont="1" applyBorder="1" applyAlignment="1">
      <alignment vertical="center"/>
    </xf>
    <xf numFmtId="0" fontId="1" fillId="0" borderId="1" xfId="0" applyFont="1" applyBorder="1" applyAlignment="1">
      <alignment horizontal="left" vertical="center"/>
    </xf>
    <xf numFmtId="0" fontId="1" fillId="0" borderId="1" xfId="0" applyFont="1" applyBorder="1" applyAlignment="1">
      <alignment vertical="center" wrapText="1"/>
    </xf>
    <xf numFmtId="0" fontId="0" fillId="0" borderId="0" xfId="0" applyBorder="1" applyAlignment="1">
      <alignment vertical="center"/>
    </xf>
    <xf numFmtId="0" fontId="0" fillId="0" borderId="1" xfId="0" applyFill="1" applyBorder="1" applyAlignment="1">
      <alignment vertical="center"/>
    </xf>
    <xf numFmtId="0" fontId="3" fillId="0" borderId="1" xfId="0" applyFont="1" applyBorder="1" applyAlignment="1">
      <alignment vertical="center"/>
    </xf>
    <xf numFmtId="0" fontId="3" fillId="0" borderId="1" xfId="0" applyFont="1" applyBorder="1" applyAlignment="1">
      <alignment vertical="center" wrapText="1"/>
    </xf>
    <xf numFmtId="0" fontId="0" fillId="2" borderId="1" xfId="0" applyFill="1" applyBorder="1" applyAlignment="1">
      <alignment vertical="center" wrapText="1"/>
    </xf>
    <xf numFmtId="0" fontId="0" fillId="3" borderId="1" xfId="0" applyFill="1" applyBorder="1" applyAlignment="1">
      <alignment vertical="center" wrapText="1"/>
    </xf>
    <xf numFmtId="0" fontId="0" fillId="4" borderId="1" xfId="0" applyFill="1" applyBorder="1" applyAlignment="1">
      <alignment vertical="center" wrapText="1"/>
    </xf>
    <xf numFmtId="0" fontId="0" fillId="4" borderId="1" xfId="0" applyFill="1" applyBorder="1" applyAlignment="1">
      <alignment horizontal="left" vertical="center"/>
    </xf>
    <xf numFmtId="0" fontId="0" fillId="4" borderId="1" xfId="0" applyFill="1" applyBorder="1" applyAlignment="1">
      <alignment vertical="center"/>
    </xf>
    <xf numFmtId="0" fontId="0" fillId="0" borderId="1" xfId="0" applyFill="1" applyBorder="1" applyAlignment="1">
      <alignment vertical="center" wrapText="1"/>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0" fillId="0" borderId="1" xfId="0" applyBorder="1" applyAlignment="1">
      <alignment horizontal="left" vertical="center" wrapText="1"/>
    </xf>
    <xf numFmtId="0" fontId="0" fillId="0" borderId="1" xfId="0" applyBorder="1" applyAlignment="1">
      <alignment horizontal="left" vertical="center"/>
    </xf>
    <xf numFmtId="0" fontId="0" fillId="0" borderId="1" xfId="0" applyBorder="1" applyAlignment="1">
      <alignment horizontal="right" vertical="center"/>
    </xf>
    <xf numFmtId="0" fontId="0" fillId="2" borderId="1" xfId="0" applyFill="1" applyBorder="1" applyAlignment="1">
      <alignment horizontal="left" vertical="center" wrapText="1"/>
    </xf>
    <xf numFmtId="0" fontId="0" fillId="0" borderId="2" xfId="0" applyBorder="1" applyAlignment="1">
      <alignment vertical="center" wrapText="1"/>
    </xf>
    <xf numFmtId="0" fontId="0" fillId="3" borderId="1" xfId="0" applyFill="1" applyBorder="1" applyAlignment="1">
      <alignment horizontal="left" vertical="center" wrapText="1"/>
    </xf>
    <xf numFmtId="0" fontId="0" fillId="0" borderId="1" xfId="0" applyBorder="1" applyAlignment="1">
      <alignment horizontal="left" vertical="center" wrapText="1"/>
    </xf>
    <xf numFmtId="1" fontId="0" fillId="0" borderId="1" xfId="0" applyNumberFormat="1" applyFill="1" applyBorder="1" applyAlignment="1">
      <alignment vertical="center"/>
    </xf>
    <xf numFmtId="2" fontId="0" fillId="0" borderId="1" xfId="0" applyNumberFormat="1" applyFill="1" applyBorder="1" applyAlignment="1">
      <alignment vertical="center"/>
    </xf>
    <xf numFmtId="0" fontId="1" fillId="0" borderId="1" xfId="0" applyFont="1" applyFill="1" applyBorder="1" applyAlignment="1">
      <alignment vertical="center"/>
    </xf>
    <xf numFmtId="0" fontId="0" fillId="0" borderId="1" xfId="0" applyFill="1" applyBorder="1" applyAlignment="1">
      <alignment horizontal="right" vertical="center"/>
    </xf>
    <xf numFmtId="164" fontId="0" fillId="0" borderId="1" xfId="0" applyNumberFormat="1" applyFill="1" applyBorder="1" applyAlignment="1">
      <alignment vertical="center"/>
    </xf>
    <xf numFmtId="165" fontId="0" fillId="0" borderId="1" xfId="0" applyNumberFormat="1" applyFill="1" applyBorder="1" applyAlignment="1">
      <alignment vertical="center"/>
    </xf>
    <xf numFmtId="164" fontId="0" fillId="0" borderId="1" xfId="0" applyNumberFormat="1" applyFill="1" applyBorder="1" applyAlignment="1">
      <alignment horizontal="right" vertical="center"/>
    </xf>
    <xf numFmtId="0" fontId="0" fillId="0" borderId="1" xfId="0" applyFill="1" applyBorder="1" applyAlignment="1">
      <alignment horizontal="center" vertical="center" wrapText="1"/>
    </xf>
    <xf numFmtId="0" fontId="0" fillId="6" borderId="1" xfId="0" applyFill="1" applyBorder="1" applyAlignment="1">
      <alignment horizontal="center" vertical="center" wrapText="1"/>
    </xf>
    <xf numFmtId="0" fontId="0" fillId="0" borderId="0" xfId="0" applyFill="1" applyAlignment="1">
      <alignment horizontal="right" vertical="center" wrapText="1"/>
    </xf>
    <xf numFmtId="0" fontId="0" fillId="0" borderId="0" xfId="0" applyFill="1" applyAlignment="1">
      <alignment vertical="center" wrapText="1"/>
    </xf>
    <xf numFmtId="0" fontId="0" fillId="5" borderId="1" xfId="0" applyFill="1" applyBorder="1" applyAlignment="1">
      <alignment horizontal="center" vertical="center" wrapText="1"/>
    </xf>
    <xf numFmtId="0" fontId="0" fillId="5" borderId="1" xfId="0" applyFill="1" applyBorder="1" applyAlignment="1">
      <alignment horizontal="center" vertical="center" wrapText="1"/>
    </xf>
    <xf numFmtId="0" fontId="0" fillId="0" borderId="1" xfId="0" applyBorder="1" applyAlignment="1">
      <alignment horizontal="left" vertical="center"/>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3" fillId="0" borderId="1" xfId="0" applyFont="1" applyBorder="1" applyAlignment="1">
      <alignment horizontal="left" vertical="center" wrapText="1"/>
    </xf>
    <xf numFmtId="0" fontId="0" fillId="0" borderId="1" xfId="0" applyBorder="1" applyAlignment="1">
      <alignment horizontal="left" vertical="center"/>
    </xf>
    <xf numFmtId="164" fontId="0" fillId="0" borderId="1" xfId="0" applyNumberFormat="1" applyFill="1" applyBorder="1" applyAlignment="1">
      <alignment horizontal="right" vertical="center"/>
    </xf>
    <xf numFmtId="0" fontId="0" fillId="0" borderId="1" xfId="0" applyFill="1" applyBorder="1" applyAlignment="1">
      <alignment horizontal="right" vertical="center"/>
    </xf>
    <xf numFmtId="0" fontId="0" fillId="0" borderId="1" xfId="0" applyBorder="1" applyAlignment="1">
      <alignment horizontal="right" vertical="center"/>
    </xf>
    <xf numFmtId="0" fontId="0" fillId="5" borderId="1" xfId="0" applyFill="1" applyBorder="1" applyAlignment="1">
      <alignment horizontal="center" vertical="center" wrapText="1"/>
    </xf>
    <xf numFmtId="0" fontId="0" fillId="0" borderId="1" xfId="0" applyBorder="1" applyAlignment="1">
      <alignment horizontal="left" vertical="center" wrapText="1"/>
    </xf>
    <xf numFmtId="2" fontId="0" fillId="0" borderId="2" xfId="0" applyNumberFormat="1" applyFill="1" applyBorder="1" applyAlignment="1">
      <alignment horizontal="right" vertical="center"/>
    </xf>
    <xf numFmtId="2" fontId="0" fillId="0" borderId="3" xfId="0" applyNumberFormat="1" applyFill="1" applyBorder="1" applyAlignment="1">
      <alignment horizontal="righ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0" fillId="0" borderId="2" xfId="0" applyBorder="1" applyAlignment="1">
      <alignment horizontal="right" vertical="center"/>
    </xf>
    <xf numFmtId="0" fontId="0" fillId="0" borderId="3" xfId="0" applyBorder="1" applyAlignment="1">
      <alignment horizontal="right" vertical="center"/>
    </xf>
    <xf numFmtId="0" fontId="3" fillId="0" borderId="1" xfId="0" applyFont="1" applyBorder="1" applyAlignment="1">
      <alignment horizontal="left" vertic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164" fontId="0" fillId="0" borderId="2" xfId="0" applyNumberFormat="1" applyFill="1" applyBorder="1" applyAlignment="1">
      <alignment horizontal="right" vertical="center"/>
    </xf>
    <xf numFmtId="164" fontId="0" fillId="0" borderId="3" xfId="0" applyNumberFormat="1" applyFill="1" applyBorder="1" applyAlignment="1">
      <alignment horizontal="right" vertical="center"/>
    </xf>
    <xf numFmtId="20" fontId="0" fillId="0" borderId="2" xfId="0" applyNumberFormat="1" applyBorder="1" applyAlignment="1">
      <alignment horizontal="right" vertical="center"/>
    </xf>
    <xf numFmtId="20" fontId="0" fillId="0" borderId="3" xfId="0" applyNumberFormat="1" applyBorder="1" applyAlignment="1">
      <alignment horizontal="right" vertical="center"/>
    </xf>
    <xf numFmtId="0" fontId="0" fillId="6" borderId="2" xfId="0" applyFill="1" applyBorder="1" applyAlignment="1">
      <alignment horizontal="center" vertical="center" wrapText="1"/>
    </xf>
    <xf numFmtId="0" fontId="0" fillId="6" borderId="3" xfId="0" applyFill="1" applyBorder="1" applyAlignment="1">
      <alignment horizontal="center"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2" borderId="1" xfId="0" applyFill="1" applyBorder="1" applyAlignment="1">
      <alignment horizontal="left" vertical="center" wrapText="1"/>
    </xf>
    <xf numFmtId="0" fontId="0" fillId="0" borderId="2" xfId="0" applyFill="1" applyBorder="1" applyAlignment="1">
      <alignment horizontal="left" vertical="center"/>
    </xf>
    <xf numFmtId="0" fontId="0" fillId="0" borderId="3" xfId="0" applyFill="1" applyBorder="1" applyAlignment="1">
      <alignment horizontal="left" vertical="center"/>
    </xf>
  </cellXfs>
  <cellStyles count="1">
    <cellStyle name="Normal" xfId="0" builtinId="0"/>
  </cellStyles>
  <dxfs count="0"/>
  <tableStyles count="0" defaultTableStyle="TableStyleMedium2" defaultPivotStyle="PivotStyleMedium9"/>
  <colors>
    <mruColors>
      <color rgb="FFD2E9B7"/>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102"/>
  <sheetViews>
    <sheetView tabSelected="1" zoomScale="85" zoomScaleNormal="85" workbookViewId="0">
      <selection activeCell="N8" sqref="N8"/>
    </sheetView>
  </sheetViews>
  <sheetFormatPr defaultColWidth="8.81640625" defaultRowHeight="14.5" x14ac:dyDescent="0.35"/>
  <cols>
    <col min="1" max="1" width="4.36328125" style="1" customWidth="1"/>
    <col min="2" max="2" width="31.26953125" style="1" customWidth="1"/>
    <col min="3" max="3" width="4.26953125" style="3" customWidth="1"/>
    <col min="4" max="4" width="8.81640625" style="8" customWidth="1"/>
    <col min="5" max="5" width="7" style="8" customWidth="1"/>
    <col min="6" max="6" width="7.26953125" style="1" customWidth="1"/>
    <col min="7" max="7" width="6" style="1" customWidth="1"/>
    <col min="8" max="8" width="6.81640625" style="1" customWidth="1"/>
    <col min="9" max="9" width="17.26953125" style="4" customWidth="1"/>
    <col min="10" max="10" width="43.1796875" style="1" customWidth="1"/>
    <col min="11" max="11" width="25.81640625" style="1" customWidth="1"/>
    <col min="12" max="12" width="16.36328125" style="1" customWidth="1"/>
    <col min="13" max="13" width="16.90625" style="1" customWidth="1"/>
    <col min="14" max="14" width="24.54296875" style="1" customWidth="1"/>
    <col min="15" max="15" width="197.7265625" style="1" customWidth="1"/>
    <col min="16" max="16384" width="8.81640625" style="1"/>
  </cols>
  <sheetData>
    <row r="2" spans="2:15" s="20" customFormat="1" ht="29" customHeight="1" x14ac:dyDescent="0.35">
      <c r="B2" s="21" t="s">
        <v>41</v>
      </c>
      <c r="C2" s="22" t="s">
        <v>6</v>
      </c>
      <c r="D2" s="45" t="s">
        <v>5</v>
      </c>
      <c r="E2" s="45" t="s">
        <v>0</v>
      </c>
      <c r="F2" s="21" t="s">
        <v>1</v>
      </c>
      <c r="G2" s="21" t="s">
        <v>2</v>
      </c>
      <c r="H2" s="21" t="s">
        <v>3</v>
      </c>
      <c r="I2" s="23" t="s">
        <v>195</v>
      </c>
      <c r="J2" s="21" t="s">
        <v>33</v>
      </c>
      <c r="K2" s="21" t="s">
        <v>30</v>
      </c>
      <c r="L2" s="21" t="s">
        <v>82</v>
      </c>
      <c r="M2" s="23" t="s">
        <v>196</v>
      </c>
      <c r="N2" s="23" t="s">
        <v>58</v>
      </c>
      <c r="O2" s="21" t="s">
        <v>107</v>
      </c>
    </row>
    <row r="3" spans="2:15" ht="81" customHeight="1" x14ac:dyDescent="0.35">
      <c r="B3" s="27" t="s">
        <v>50</v>
      </c>
      <c r="C3" s="16">
        <v>1</v>
      </c>
      <c r="D3" s="46" t="s">
        <v>4</v>
      </c>
      <c r="E3" s="25">
        <v>1879</v>
      </c>
      <c r="F3" s="13">
        <v>2</v>
      </c>
      <c r="G3" s="13">
        <v>5</v>
      </c>
      <c r="H3" s="14">
        <v>0.375</v>
      </c>
      <c r="I3" s="50" t="s">
        <v>151</v>
      </c>
      <c r="J3" s="16" t="s">
        <v>4</v>
      </c>
      <c r="K3" s="16" t="s">
        <v>4</v>
      </c>
      <c r="L3" s="16" t="s">
        <v>77</v>
      </c>
      <c r="M3" s="16" t="s">
        <v>4</v>
      </c>
      <c r="N3" s="31" t="s">
        <v>59</v>
      </c>
      <c r="O3" s="15" t="s">
        <v>166</v>
      </c>
    </row>
    <row r="4" spans="2:15" ht="89" customHeight="1" x14ac:dyDescent="0.35">
      <c r="B4" s="27" t="s">
        <v>51</v>
      </c>
      <c r="C4" s="16">
        <f>C3+1</f>
        <v>2</v>
      </c>
      <c r="D4" s="44">
        <f t="shared" ref="D4:D81" si="0">E4-E3+(F4-F3)/12+(G4-G3)/365</f>
        <v>0.34155251141552512</v>
      </c>
      <c r="E4" s="25">
        <v>1879</v>
      </c>
      <c r="F4" s="13">
        <v>6</v>
      </c>
      <c r="G4" s="13">
        <v>8</v>
      </c>
      <c r="H4" s="14">
        <v>4.1666666666666664E-2</v>
      </c>
      <c r="I4" s="51" t="s">
        <v>152</v>
      </c>
      <c r="J4" s="15" t="s">
        <v>66</v>
      </c>
      <c r="K4" s="13" t="s">
        <v>7</v>
      </c>
      <c r="L4" s="13" t="s">
        <v>4</v>
      </c>
      <c r="M4" s="16" t="s">
        <v>4</v>
      </c>
      <c r="N4" s="13" t="s">
        <v>4</v>
      </c>
      <c r="O4" s="15" t="s">
        <v>106</v>
      </c>
    </row>
    <row r="5" spans="2:15" ht="14.75" x14ac:dyDescent="0.4">
      <c r="D5" s="7"/>
      <c r="E5" s="8">
        <v>1880</v>
      </c>
      <c r="H5" s="5"/>
      <c r="I5" s="52"/>
    </row>
    <row r="6" spans="2:15" ht="14.75" x14ac:dyDescent="0.4">
      <c r="D6" s="7"/>
      <c r="E6" s="8">
        <v>1881</v>
      </c>
      <c r="H6" s="5"/>
      <c r="I6" s="52"/>
    </row>
    <row r="7" spans="2:15" ht="78.650000000000006" customHeight="1" x14ac:dyDescent="0.35">
      <c r="B7" s="27" t="s">
        <v>49</v>
      </c>
      <c r="C7" s="16">
        <f>C4+1</f>
        <v>3</v>
      </c>
      <c r="D7" s="47">
        <f>E7-E4+(F7-F4)/12+(G7-G4)/365</f>
        <v>2.7636986301369864</v>
      </c>
      <c r="E7" s="25">
        <v>1882</v>
      </c>
      <c r="F7" s="13">
        <v>3</v>
      </c>
      <c r="G7" s="13">
        <v>13</v>
      </c>
      <c r="H7" s="14">
        <v>0.125</v>
      </c>
      <c r="I7" s="51" t="s">
        <v>152</v>
      </c>
      <c r="J7" s="15" t="s">
        <v>83</v>
      </c>
      <c r="K7" s="13" t="s">
        <v>40</v>
      </c>
      <c r="L7" s="13" t="s">
        <v>78</v>
      </c>
      <c r="M7" s="16" t="s">
        <v>4</v>
      </c>
      <c r="N7" s="13" t="s">
        <v>4</v>
      </c>
      <c r="O7" s="15" t="s">
        <v>108</v>
      </c>
    </row>
    <row r="8" spans="2:15" ht="156.65" customHeight="1" x14ac:dyDescent="0.35">
      <c r="B8" s="27" t="s">
        <v>49</v>
      </c>
      <c r="C8" s="16">
        <v>4</v>
      </c>
      <c r="D8" s="44">
        <f>E8-E7+(F8-F7)/12+(G8-G7)/365</f>
        <v>0.68036529680365287</v>
      </c>
      <c r="E8" s="25">
        <v>1882</v>
      </c>
      <c r="F8" s="13">
        <v>11</v>
      </c>
      <c r="G8" s="13">
        <v>18</v>
      </c>
      <c r="H8" s="14">
        <v>0.23958333333333334</v>
      </c>
      <c r="I8" s="51" t="s">
        <v>152</v>
      </c>
      <c r="J8" s="15" t="s">
        <v>72</v>
      </c>
      <c r="K8" s="13" t="s">
        <v>24</v>
      </c>
      <c r="L8" s="13" t="s">
        <v>4</v>
      </c>
      <c r="M8" s="16" t="s">
        <v>4</v>
      </c>
      <c r="N8" s="13" t="s">
        <v>4</v>
      </c>
      <c r="O8" s="15" t="s">
        <v>167</v>
      </c>
    </row>
    <row r="9" spans="2:15" ht="54" customHeight="1" x14ac:dyDescent="0.35">
      <c r="B9" s="27" t="s">
        <v>48</v>
      </c>
      <c r="C9" s="16">
        <f>C8+1</f>
        <v>5</v>
      </c>
      <c r="D9" s="44">
        <f>E9-E8+(F9-F8)/12+(G9-G8)/365</f>
        <v>0.32785388127853887</v>
      </c>
      <c r="E9" s="25">
        <v>1883</v>
      </c>
      <c r="F9" s="13">
        <v>3</v>
      </c>
      <c r="G9" s="13">
        <v>16</v>
      </c>
      <c r="H9" s="14">
        <v>0.41666666666666669</v>
      </c>
      <c r="I9" s="50" t="s">
        <v>151</v>
      </c>
      <c r="J9" s="13" t="s">
        <v>4</v>
      </c>
      <c r="K9" s="13" t="s">
        <v>4</v>
      </c>
      <c r="L9" s="13" t="s">
        <v>4</v>
      </c>
      <c r="M9" s="16" t="s">
        <v>4</v>
      </c>
      <c r="N9" s="13" t="s">
        <v>4</v>
      </c>
      <c r="O9" s="13" t="s">
        <v>109</v>
      </c>
    </row>
    <row r="10" spans="2:15" x14ac:dyDescent="0.35">
      <c r="D10" s="7"/>
      <c r="E10" s="8">
        <v>1884</v>
      </c>
      <c r="H10" s="5"/>
      <c r="I10" s="52"/>
    </row>
    <row r="11" spans="2:15" x14ac:dyDescent="0.35">
      <c r="D11" s="7"/>
      <c r="E11" s="8">
        <v>1885</v>
      </c>
      <c r="H11" s="5"/>
      <c r="I11" s="52"/>
    </row>
    <row r="12" spans="2:15" x14ac:dyDescent="0.35">
      <c r="D12" s="7"/>
      <c r="E12" s="8">
        <v>1886</v>
      </c>
      <c r="H12" s="5"/>
      <c r="I12" s="52"/>
    </row>
    <row r="13" spans="2:15" ht="53.5" customHeight="1" x14ac:dyDescent="0.35">
      <c r="B13" s="27" t="s">
        <v>47</v>
      </c>
      <c r="C13" s="16">
        <f>C9+1</f>
        <v>6</v>
      </c>
      <c r="D13" s="47">
        <f>E13-E9+(F13-F9)/12+(G13-G9)/365</f>
        <v>3.8744292237442925</v>
      </c>
      <c r="E13" s="25">
        <v>1887</v>
      </c>
      <c r="F13" s="13">
        <v>1</v>
      </c>
      <c r="G13" s="13">
        <v>31</v>
      </c>
      <c r="H13" s="14">
        <v>0.25</v>
      </c>
      <c r="I13" s="50" t="s">
        <v>151</v>
      </c>
      <c r="J13" s="13" t="s">
        <v>4</v>
      </c>
      <c r="K13" s="13" t="s">
        <v>105</v>
      </c>
      <c r="L13" s="13" t="s">
        <v>4</v>
      </c>
      <c r="M13" s="16" t="s">
        <v>4</v>
      </c>
      <c r="N13" s="13" t="s">
        <v>4</v>
      </c>
      <c r="O13" s="13" t="s">
        <v>156</v>
      </c>
    </row>
    <row r="14" spans="2:15" ht="90.65" customHeight="1" x14ac:dyDescent="0.35">
      <c r="B14" s="27" t="s">
        <v>47</v>
      </c>
      <c r="C14" s="16">
        <f t="shared" ref="C14:C81" si="1">C13+1</f>
        <v>7</v>
      </c>
      <c r="D14" s="44">
        <f t="shared" si="0"/>
        <v>0.16666666666666666</v>
      </c>
      <c r="E14" s="25">
        <v>1887</v>
      </c>
      <c r="F14" s="13">
        <v>3</v>
      </c>
      <c r="G14" s="13">
        <v>31</v>
      </c>
      <c r="H14" s="14">
        <v>0.83333333333333337</v>
      </c>
      <c r="I14" s="50" t="s">
        <v>151</v>
      </c>
      <c r="J14" s="13" t="s">
        <v>4</v>
      </c>
      <c r="K14" s="15" t="s">
        <v>29</v>
      </c>
      <c r="L14" s="15" t="s">
        <v>4</v>
      </c>
      <c r="M14" s="16" t="s">
        <v>4</v>
      </c>
      <c r="N14" s="13" t="s">
        <v>4</v>
      </c>
      <c r="O14" s="15" t="s">
        <v>157</v>
      </c>
    </row>
    <row r="15" spans="2:15" ht="59.5" customHeight="1" x14ac:dyDescent="0.35">
      <c r="B15" s="27" t="s">
        <v>46</v>
      </c>
      <c r="C15" s="16">
        <f t="shared" si="1"/>
        <v>8</v>
      </c>
      <c r="D15" s="44">
        <f t="shared" si="0"/>
        <v>0.63105022831050228</v>
      </c>
      <c r="E15" s="25">
        <v>1887</v>
      </c>
      <c r="F15" s="13">
        <v>11</v>
      </c>
      <c r="G15" s="13">
        <v>18</v>
      </c>
      <c r="H15" s="17" t="s">
        <v>8</v>
      </c>
      <c r="I15" s="50" t="s">
        <v>151</v>
      </c>
      <c r="J15" s="13" t="s">
        <v>4</v>
      </c>
      <c r="K15" s="13" t="s">
        <v>4</v>
      </c>
      <c r="L15" s="13" t="s">
        <v>4</v>
      </c>
      <c r="M15" s="16" t="s">
        <v>4</v>
      </c>
      <c r="N15" s="13" t="s">
        <v>4</v>
      </c>
      <c r="O15" s="13" t="s">
        <v>110</v>
      </c>
    </row>
    <row r="16" spans="2:15" x14ac:dyDescent="0.35">
      <c r="D16" s="7"/>
      <c r="E16" s="8">
        <v>1888</v>
      </c>
      <c r="H16" s="2"/>
      <c r="I16" s="52"/>
    </row>
    <row r="17" spans="2:15" x14ac:dyDescent="0.35">
      <c r="D17" s="7"/>
      <c r="E17" s="8">
        <v>1889</v>
      </c>
      <c r="H17" s="2"/>
      <c r="I17" s="52"/>
    </row>
    <row r="18" spans="2:15" x14ac:dyDescent="0.35">
      <c r="D18" s="7"/>
      <c r="E18" s="8">
        <v>1890</v>
      </c>
      <c r="H18" s="2"/>
      <c r="I18" s="52"/>
    </row>
    <row r="19" spans="2:15" ht="212" customHeight="1" x14ac:dyDescent="0.35">
      <c r="B19" s="27" t="s">
        <v>42</v>
      </c>
      <c r="C19" s="16">
        <f>C15+1</f>
        <v>9</v>
      </c>
      <c r="D19" s="47">
        <f>E19-E15+(F19-F15)/12+(G19-G15)/365</f>
        <v>3.5997716894977172</v>
      </c>
      <c r="E19" s="25">
        <v>1891</v>
      </c>
      <c r="F19" s="13">
        <v>6</v>
      </c>
      <c r="G19" s="13">
        <v>24</v>
      </c>
      <c r="H19" s="14">
        <v>0.48958333333333331</v>
      </c>
      <c r="I19" s="51" t="s">
        <v>152</v>
      </c>
      <c r="J19" s="15" t="s">
        <v>113</v>
      </c>
      <c r="K19" s="13" t="s">
        <v>126</v>
      </c>
      <c r="L19" s="15" t="s">
        <v>79</v>
      </c>
      <c r="M19" s="16" t="s">
        <v>4</v>
      </c>
      <c r="N19" s="13" t="s">
        <v>4</v>
      </c>
      <c r="O19" s="15" t="s">
        <v>114</v>
      </c>
    </row>
    <row r="20" spans="2:15" ht="105.65" customHeight="1" x14ac:dyDescent="0.35">
      <c r="B20" s="27" t="s">
        <v>42</v>
      </c>
      <c r="C20" s="16">
        <f t="shared" si="1"/>
        <v>10</v>
      </c>
      <c r="D20" s="44">
        <f t="shared" si="0"/>
        <v>0.18584474885844748</v>
      </c>
      <c r="E20" s="25">
        <v>1891</v>
      </c>
      <c r="F20" s="13">
        <v>8</v>
      </c>
      <c r="G20" s="13">
        <v>31</v>
      </c>
      <c r="H20" s="14">
        <v>0.28333333333333333</v>
      </c>
      <c r="I20" s="50" t="s">
        <v>151</v>
      </c>
      <c r="J20" s="13" t="s">
        <v>13</v>
      </c>
      <c r="K20" s="13" t="s">
        <v>9</v>
      </c>
      <c r="L20" s="13" t="s">
        <v>4</v>
      </c>
      <c r="M20" s="16" t="s">
        <v>4</v>
      </c>
      <c r="N20" s="13" t="s">
        <v>4</v>
      </c>
      <c r="O20" s="15" t="s">
        <v>111</v>
      </c>
    </row>
    <row r="21" spans="2:15" x14ac:dyDescent="0.35">
      <c r="D21" s="7"/>
      <c r="E21" s="8">
        <v>1892</v>
      </c>
      <c r="F21" s="8"/>
      <c r="G21" s="8"/>
      <c r="H21" s="10"/>
      <c r="I21" s="52"/>
    </row>
    <row r="22" spans="2:15" x14ac:dyDescent="0.35">
      <c r="D22" s="7"/>
      <c r="E22" s="8">
        <v>1893</v>
      </c>
      <c r="F22" s="8"/>
      <c r="G22" s="8"/>
      <c r="H22" s="10"/>
      <c r="I22" s="52"/>
    </row>
    <row r="23" spans="2:15" x14ac:dyDescent="0.35">
      <c r="D23" s="7"/>
      <c r="E23" s="9" t="s">
        <v>16</v>
      </c>
      <c r="F23" s="8"/>
      <c r="G23" s="8"/>
      <c r="H23" s="10"/>
      <c r="I23" s="52"/>
    </row>
    <row r="24" spans="2:15" x14ac:dyDescent="0.35">
      <c r="D24" s="7"/>
      <c r="E24" s="8">
        <v>1904</v>
      </c>
      <c r="F24" s="8"/>
      <c r="G24" s="8"/>
      <c r="H24" s="10"/>
      <c r="I24" s="52"/>
    </row>
    <row r="25" spans="2:15" x14ac:dyDescent="0.35">
      <c r="D25" s="7"/>
      <c r="E25" s="8">
        <f t="shared" ref="E25" si="2">E24+1</f>
        <v>1905</v>
      </c>
      <c r="F25" s="8"/>
      <c r="G25" s="8"/>
      <c r="H25" s="10"/>
      <c r="I25" s="52"/>
    </row>
    <row r="26" spans="2:15" ht="74" customHeight="1" x14ac:dyDescent="0.35">
      <c r="B26" s="26" t="s">
        <v>43</v>
      </c>
      <c r="C26" s="16">
        <f>C20+1</f>
        <v>11</v>
      </c>
      <c r="D26" s="43">
        <f>E26-E20+(F26-F20)/12+(G26-G20)/365</f>
        <v>14.87283105022831</v>
      </c>
      <c r="E26" s="25">
        <v>1906</v>
      </c>
      <c r="F26" s="13">
        <v>7</v>
      </c>
      <c r="G26" s="13">
        <v>15</v>
      </c>
      <c r="H26" s="14">
        <v>0.81597222222222221</v>
      </c>
      <c r="I26" s="51" t="s">
        <v>152</v>
      </c>
      <c r="J26" s="15" t="s">
        <v>128</v>
      </c>
      <c r="K26" s="13" t="s">
        <v>127</v>
      </c>
      <c r="L26" s="15" t="s">
        <v>81</v>
      </c>
      <c r="M26" s="13" t="s">
        <v>4</v>
      </c>
      <c r="N26" s="29" t="s">
        <v>129</v>
      </c>
      <c r="O26" s="15" t="s">
        <v>112</v>
      </c>
    </row>
    <row r="27" spans="2:15" ht="74.5" customHeight="1" x14ac:dyDescent="0.35">
      <c r="B27" s="26" t="s">
        <v>43</v>
      </c>
      <c r="C27" s="16">
        <f t="shared" si="1"/>
        <v>12</v>
      </c>
      <c r="D27" s="48">
        <f t="shared" si="0"/>
        <v>2.7397260273972603E-3</v>
      </c>
      <c r="E27" s="25">
        <v>1906</v>
      </c>
      <c r="F27" s="13">
        <v>7</v>
      </c>
      <c r="G27" s="13">
        <v>16</v>
      </c>
      <c r="H27" s="14">
        <v>0.70138888888888884</v>
      </c>
      <c r="I27" s="51" t="s">
        <v>152</v>
      </c>
      <c r="J27" s="15" t="s">
        <v>12</v>
      </c>
      <c r="K27" s="13" t="s">
        <v>74</v>
      </c>
      <c r="L27" s="13" t="s">
        <v>80</v>
      </c>
      <c r="M27" s="13" t="s">
        <v>4</v>
      </c>
      <c r="N27" s="13" t="s">
        <v>4</v>
      </c>
      <c r="O27" s="15" t="s">
        <v>168</v>
      </c>
    </row>
    <row r="28" spans="2:15" ht="58.4" customHeight="1" x14ac:dyDescent="0.35">
      <c r="B28" s="27" t="s">
        <v>45</v>
      </c>
      <c r="C28" s="16">
        <f t="shared" si="1"/>
        <v>13</v>
      </c>
      <c r="D28" s="44">
        <f t="shared" si="0"/>
        <v>0.74178082191780825</v>
      </c>
      <c r="E28" s="25">
        <v>1907</v>
      </c>
      <c r="F28" s="13">
        <v>4</v>
      </c>
      <c r="G28" s="13">
        <v>13</v>
      </c>
      <c r="H28" s="14">
        <v>0.86805555555555547</v>
      </c>
      <c r="I28" s="50" t="s">
        <v>151</v>
      </c>
      <c r="J28" s="13" t="s">
        <v>4</v>
      </c>
      <c r="K28" s="13" t="s">
        <v>4</v>
      </c>
      <c r="L28" s="13" t="s">
        <v>4</v>
      </c>
      <c r="M28" s="13" t="s">
        <v>4</v>
      </c>
      <c r="N28" s="29" t="s">
        <v>131</v>
      </c>
      <c r="O28" s="15" t="s">
        <v>115</v>
      </c>
    </row>
    <row r="29" spans="2:15" ht="168" customHeight="1" x14ac:dyDescent="0.35">
      <c r="B29" s="27" t="s">
        <v>44</v>
      </c>
      <c r="C29" s="16">
        <f t="shared" si="1"/>
        <v>14</v>
      </c>
      <c r="D29" s="48">
        <f t="shared" si="0"/>
        <v>3.8356164383561646E-2</v>
      </c>
      <c r="E29" s="25">
        <v>1907</v>
      </c>
      <c r="F29" s="13">
        <v>4</v>
      </c>
      <c r="G29" s="13">
        <v>27</v>
      </c>
      <c r="H29" s="14">
        <v>0.3611111111111111</v>
      </c>
      <c r="I29" s="50" t="s">
        <v>151</v>
      </c>
      <c r="J29" s="15" t="s">
        <v>11</v>
      </c>
      <c r="K29" s="15" t="s">
        <v>10</v>
      </c>
      <c r="L29" s="15" t="s">
        <v>4</v>
      </c>
      <c r="M29" s="13" t="s">
        <v>4</v>
      </c>
      <c r="N29" s="13" t="s">
        <v>4</v>
      </c>
      <c r="O29" s="15" t="s">
        <v>169</v>
      </c>
    </row>
    <row r="30" spans="2:15" x14ac:dyDescent="0.35">
      <c r="D30" s="11"/>
      <c r="E30" s="8">
        <v>1908</v>
      </c>
      <c r="F30" s="8"/>
      <c r="G30" s="8"/>
      <c r="H30" s="10"/>
      <c r="I30" s="52"/>
      <c r="J30" s="4"/>
      <c r="K30" s="4"/>
      <c r="L30" s="4"/>
      <c r="M30" s="4"/>
      <c r="O30" s="4"/>
    </row>
    <row r="31" spans="2:15" x14ac:dyDescent="0.35">
      <c r="D31" s="11"/>
      <c r="E31" s="8">
        <v>1909</v>
      </c>
      <c r="F31" s="8"/>
      <c r="G31" s="8"/>
      <c r="H31" s="10"/>
      <c r="I31" s="52"/>
      <c r="J31" s="4"/>
      <c r="K31" s="4"/>
      <c r="L31" s="4"/>
      <c r="M31" s="4"/>
      <c r="O31" s="4"/>
    </row>
    <row r="32" spans="2:15" x14ac:dyDescent="0.35">
      <c r="D32" s="11"/>
      <c r="E32" s="8">
        <v>1910</v>
      </c>
      <c r="F32" s="8"/>
      <c r="G32" s="8"/>
      <c r="H32" s="10"/>
      <c r="I32" s="52"/>
      <c r="J32" s="4"/>
      <c r="K32" s="4"/>
      <c r="L32" s="4"/>
      <c r="M32" s="4"/>
      <c r="O32" s="4"/>
    </row>
    <row r="33" spans="2:15" x14ac:dyDescent="0.35">
      <c r="D33" s="11"/>
      <c r="E33" s="8">
        <v>1911</v>
      </c>
      <c r="F33" s="8"/>
      <c r="G33" s="8"/>
      <c r="H33" s="10"/>
      <c r="I33" s="52"/>
      <c r="J33" s="4"/>
      <c r="K33" s="4"/>
      <c r="L33" s="4"/>
      <c r="M33" s="4"/>
      <c r="O33" s="4"/>
    </row>
    <row r="34" spans="2:15" ht="161.5" customHeight="1" x14ac:dyDescent="0.35">
      <c r="B34" s="27" t="s">
        <v>52</v>
      </c>
      <c r="C34" s="16">
        <f>C29+1</f>
        <v>15</v>
      </c>
      <c r="D34" s="47">
        <f>E34-E29+(F34-F29)/12+(G34-G29)/365</f>
        <v>5.25</v>
      </c>
      <c r="E34" s="25">
        <v>1912</v>
      </c>
      <c r="F34" s="13">
        <v>7</v>
      </c>
      <c r="G34" s="13">
        <v>27</v>
      </c>
      <c r="H34" s="17" t="s">
        <v>8</v>
      </c>
      <c r="I34" s="50" t="s">
        <v>151</v>
      </c>
      <c r="J34" s="15" t="s">
        <v>14</v>
      </c>
      <c r="K34" s="15" t="s">
        <v>130</v>
      </c>
      <c r="L34" s="15" t="s">
        <v>4</v>
      </c>
      <c r="M34" s="13" t="s">
        <v>4</v>
      </c>
      <c r="N34" s="13" t="s">
        <v>4</v>
      </c>
      <c r="O34" s="15" t="s">
        <v>116</v>
      </c>
    </row>
    <row r="35" spans="2:15" x14ac:dyDescent="0.35">
      <c r="D35" s="12"/>
      <c r="E35" s="8">
        <v>1913</v>
      </c>
      <c r="F35" s="8"/>
      <c r="G35" s="8"/>
      <c r="H35" s="9"/>
      <c r="I35" s="52"/>
      <c r="J35" s="4"/>
      <c r="K35" s="4"/>
      <c r="L35" s="4"/>
      <c r="M35" s="4"/>
      <c r="O35" s="4"/>
    </row>
    <row r="36" spans="2:15" x14ac:dyDescent="0.35">
      <c r="D36" s="12"/>
      <c r="E36" s="8">
        <v>1914</v>
      </c>
      <c r="F36" s="8"/>
      <c r="G36" s="8"/>
      <c r="H36" s="9"/>
      <c r="I36" s="52"/>
      <c r="J36" s="4"/>
      <c r="K36" s="4"/>
      <c r="L36" s="4"/>
      <c r="M36" s="4"/>
      <c r="O36" s="4"/>
    </row>
    <row r="37" spans="2:15" ht="409.5" customHeight="1" x14ac:dyDescent="0.35">
      <c r="B37" s="34" t="s">
        <v>137</v>
      </c>
      <c r="C37" s="37">
        <f>C34+1</f>
        <v>16</v>
      </c>
      <c r="D37" s="49">
        <f>E37-E34+(F37-F34)/12+(G37-G34)/365</f>
        <v>3.2949771689497718</v>
      </c>
      <c r="E37" s="46">
        <v>1915</v>
      </c>
      <c r="F37" s="38">
        <v>11</v>
      </c>
      <c r="G37" s="38">
        <v>13</v>
      </c>
      <c r="H37" s="18">
        <v>0.34375</v>
      </c>
      <c r="I37" s="51" t="s">
        <v>152</v>
      </c>
      <c r="J37" s="36" t="s">
        <v>136</v>
      </c>
      <c r="K37" s="42" t="s">
        <v>135</v>
      </c>
      <c r="L37" s="37" t="s">
        <v>4</v>
      </c>
      <c r="M37" s="39" t="s">
        <v>76</v>
      </c>
      <c r="N37" s="41" t="s">
        <v>134</v>
      </c>
      <c r="O37" s="40" t="s">
        <v>138</v>
      </c>
    </row>
    <row r="38" spans="2:15" ht="111.65" customHeight="1" x14ac:dyDescent="0.35">
      <c r="B38" s="27" t="s">
        <v>53</v>
      </c>
      <c r="C38" s="16">
        <f>C37+1</f>
        <v>17</v>
      </c>
      <c r="D38" s="48">
        <f>E38-E37+(F38-F37)/12+(G38-G37)/365</f>
        <v>3.5616438356164383E-2</v>
      </c>
      <c r="E38" s="25">
        <v>1915</v>
      </c>
      <c r="F38" s="13">
        <v>11</v>
      </c>
      <c r="G38" s="13">
        <v>26</v>
      </c>
      <c r="H38" s="14">
        <v>0.25833333333333336</v>
      </c>
      <c r="I38" s="50" t="s">
        <v>151</v>
      </c>
      <c r="J38" s="13" t="s">
        <v>4</v>
      </c>
      <c r="K38" s="13" t="s">
        <v>4</v>
      </c>
      <c r="L38" s="13" t="s">
        <v>4</v>
      </c>
      <c r="M38" s="13" t="s">
        <v>4</v>
      </c>
      <c r="N38" s="13" t="s">
        <v>4</v>
      </c>
      <c r="O38" s="15" t="s">
        <v>117</v>
      </c>
    </row>
    <row r="39" spans="2:15" ht="176" customHeight="1" x14ac:dyDescent="0.35">
      <c r="B39" s="57" t="s">
        <v>54</v>
      </c>
      <c r="C39" s="70">
        <f>C38+1</f>
        <v>18</v>
      </c>
      <c r="D39" s="68">
        <f>E39-E38+(F39-F38)/12+(G39-G38)/365</f>
        <v>0.60639269406392704</v>
      </c>
      <c r="E39" s="72">
        <v>1916</v>
      </c>
      <c r="F39" s="74">
        <v>7</v>
      </c>
      <c r="G39" s="74">
        <v>4</v>
      </c>
      <c r="H39" s="81">
        <v>0.8125</v>
      </c>
      <c r="I39" s="66" t="s">
        <v>154</v>
      </c>
      <c r="J39" s="59" t="s">
        <v>102</v>
      </c>
      <c r="K39" s="59" t="s">
        <v>94</v>
      </c>
      <c r="L39" s="59" t="s">
        <v>87</v>
      </c>
      <c r="M39" s="70" t="s">
        <v>4</v>
      </c>
      <c r="N39" s="29" t="s">
        <v>75</v>
      </c>
      <c r="O39" s="59" t="s">
        <v>118</v>
      </c>
    </row>
    <row r="40" spans="2:15" ht="174.65" customHeight="1" x14ac:dyDescent="0.35">
      <c r="B40" s="58"/>
      <c r="C40" s="71"/>
      <c r="D40" s="69"/>
      <c r="E40" s="73"/>
      <c r="F40" s="75"/>
      <c r="G40" s="75"/>
      <c r="H40" s="82"/>
      <c r="I40" s="66"/>
      <c r="J40" s="60"/>
      <c r="K40" s="60"/>
      <c r="L40" s="60"/>
      <c r="M40" s="71"/>
      <c r="N40" s="30" t="s">
        <v>61</v>
      </c>
      <c r="O40" s="60"/>
    </row>
    <row r="41" spans="2:15" x14ac:dyDescent="0.35">
      <c r="D41" s="7"/>
      <c r="E41" s="8">
        <v>1917</v>
      </c>
      <c r="H41" s="5"/>
    </row>
    <row r="42" spans="2:15" x14ac:dyDescent="0.35">
      <c r="D42" s="7"/>
      <c r="E42" s="8">
        <v>1918</v>
      </c>
      <c r="H42" s="5"/>
    </row>
    <row r="43" spans="2:15" ht="155" customHeight="1" x14ac:dyDescent="0.35">
      <c r="B43" s="61" t="s">
        <v>153</v>
      </c>
      <c r="C43" s="62">
        <f>C39+1</f>
        <v>19</v>
      </c>
      <c r="D43" s="63">
        <f>E43-E39+(F43-F39)/12+(G43-G39)/365</f>
        <v>2.8826484018264842</v>
      </c>
      <c r="E43" s="64">
        <v>1919</v>
      </c>
      <c r="F43" s="65">
        <v>5</v>
      </c>
      <c r="G43" s="65">
        <v>22</v>
      </c>
      <c r="H43" s="65">
        <v>16.47</v>
      </c>
      <c r="I43" s="66" t="s">
        <v>154</v>
      </c>
      <c r="J43" s="67" t="s">
        <v>103</v>
      </c>
      <c r="K43" s="62" t="s">
        <v>15</v>
      </c>
      <c r="L43" s="67" t="s">
        <v>84</v>
      </c>
      <c r="M43" s="87" t="s">
        <v>88</v>
      </c>
      <c r="N43" s="29" t="s">
        <v>90</v>
      </c>
      <c r="O43" s="59" t="s">
        <v>170</v>
      </c>
    </row>
    <row r="44" spans="2:15" ht="155" customHeight="1" x14ac:dyDescent="0.35">
      <c r="B44" s="61"/>
      <c r="C44" s="62"/>
      <c r="D44" s="63"/>
      <c r="E44" s="64"/>
      <c r="F44" s="65"/>
      <c r="G44" s="65"/>
      <c r="H44" s="65"/>
      <c r="I44" s="66"/>
      <c r="J44" s="67"/>
      <c r="K44" s="62"/>
      <c r="L44" s="67"/>
      <c r="M44" s="87"/>
      <c r="N44" s="30" t="s">
        <v>89</v>
      </c>
      <c r="O44" s="60"/>
    </row>
    <row r="45" spans="2:15" s="8" customFormat="1" x14ac:dyDescent="0.35">
      <c r="C45" s="19"/>
      <c r="D45" s="12"/>
      <c r="E45" s="8">
        <v>1920</v>
      </c>
      <c r="I45" s="53"/>
    </row>
    <row r="46" spans="2:15" s="8" customFormat="1" ht="392.5" customHeight="1" x14ac:dyDescent="0.35">
      <c r="B46" s="35" t="s">
        <v>55</v>
      </c>
      <c r="C46" s="37">
        <f>C43+1</f>
        <v>20</v>
      </c>
      <c r="D46" s="49">
        <f>E46-E43+(F46-F43)/12+(G46-G43)/365</f>
        <v>2.0970319634703198</v>
      </c>
      <c r="E46" s="46">
        <v>1921</v>
      </c>
      <c r="F46" s="38">
        <v>6</v>
      </c>
      <c r="G46" s="38">
        <v>27</v>
      </c>
      <c r="H46" s="18">
        <v>0.78125</v>
      </c>
      <c r="I46" s="51" t="s">
        <v>152</v>
      </c>
      <c r="J46" s="36" t="s">
        <v>85</v>
      </c>
      <c r="K46" s="36" t="s">
        <v>17</v>
      </c>
      <c r="L46" s="36" t="s">
        <v>86</v>
      </c>
      <c r="M46" s="37" t="s">
        <v>4</v>
      </c>
      <c r="N46" s="41" t="s">
        <v>60</v>
      </c>
      <c r="O46" s="33" t="s">
        <v>171</v>
      </c>
    </row>
    <row r="47" spans="2:15" x14ac:dyDescent="0.35">
      <c r="D47" s="12"/>
      <c r="E47" s="8">
        <v>1922</v>
      </c>
      <c r="H47" s="5"/>
    </row>
    <row r="48" spans="2:15" x14ac:dyDescent="0.35">
      <c r="D48" s="12"/>
      <c r="E48" s="8">
        <v>1923</v>
      </c>
      <c r="H48" s="5"/>
    </row>
    <row r="49" spans="2:15" ht="91" customHeight="1" x14ac:dyDescent="0.35">
      <c r="B49" s="27" t="s">
        <v>56</v>
      </c>
      <c r="C49" s="16">
        <f>C46+1</f>
        <v>21</v>
      </c>
      <c r="D49" s="47">
        <f>E49-E46+(F49-F46)/12+(G49-G46)/365</f>
        <v>2.7527397260273974</v>
      </c>
      <c r="E49" s="25">
        <v>1924</v>
      </c>
      <c r="F49" s="13">
        <v>3</v>
      </c>
      <c r="G49" s="13">
        <v>28</v>
      </c>
      <c r="H49" s="18">
        <v>0.11180555555555556</v>
      </c>
      <c r="I49" s="51" t="s">
        <v>152</v>
      </c>
      <c r="J49" s="15" t="s">
        <v>133</v>
      </c>
      <c r="K49" s="15" t="s">
        <v>132</v>
      </c>
      <c r="L49" s="15" t="s">
        <v>4</v>
      </c>
      <c r="M49" s="13" t="s">
        <v>4</v>
      </c>
      <c r="N49" s="30" t="s">
        <v>57</v>
      </c>
      <c r="O49" s="15" t="s">
        <v>148</v>
      </c>
    </row>
    <row r="50" spans="2:15" x14ac:dyDescent="0.35">
      <c r="D50" s="12"/>
      <c r="E50" s="8">
        <v>1925</v>
      </c>
      <c r="H50" s="6"/>
    </row>
    <row r="51" spans="2:15" x14ac:dyDescent="0.35">
      <c r="D51" s="12"/>
      <c r="E51" s="8">
        <v>1926</v>
      </c>
      <c r="H51" s="6"/>
    </row>
    <row r="52" spans="2:15" x14ac:dyDescent="0.35">
      <c r="D52" s="12"/>
      <c r="E52" s="8">
        <v>1927</v>
      </c>
      <c r="H52" s="6"/>
    </row>
    <row r="53" spans="2:15" x14ac:dyDescent="0.35">
      <c r="D53" s="12"/>
      <c r="E53" s="8">
        <v>1928</v>
      </c>
      <c r="H53" s="6"/>
    </row>
    <row r="54" spans="2:15" x14ac:dyDescent="0.35">
      <c r="D54" s="12"/>
      <c r="E54" s="8">
        <v>1929</v>
      </c>
      <c r="H54" s="6"/>
    </row>
    <row r="55" spans="2:15" ht="213" customHeight="1" x14ac:dyDescent="0.35">
      <c r="B55" s="61" t="s">
        <v>139</v>
      </c>
      <c r="C55" s="70">
        <f>C49+1</f>
        <v>22</v>
      </c>
      <c r="D55" s="79">
        <f>E55-E49+(F55-F49)/12+(G55-G49)/365</f>
        <v>6.4534246575342467</v>
      </c>
      <c r="E55" s="72">
        <v>1930</v>
      </c>
      <c r="F55" s="74">
        <v>9</v>
      </c>
      <c r="G55" s="74">
        <v>11</v>
      </c>
      <c r="H55" s="81">
        <v>0.375</v>
      </c>
      <c r="I55" s="66" t="s">
        <v>154</v>
      </c>
      <c r="J55" s="88" t="s">
        <v>31</v>
      </c>
      <c r="K55" s="88" t="s">
        <v>32</v>
      </c>
      <c r="L55" s="85" t="s">
        <v>164</v>
      </c>
      <c r="M55" s="77" t="s">
        <v>37</v>
      </c>
      <c r="N55" s="29" t="s">
        <v>73</v>
      </c>
      <c r="O55" s="59" t="s">
        <v>119</v>
      </c>
    </row>
    <row r="56" spans="2:15" ht="111" customHeight="1" x14ac:dyDescent="0.35">
      <c r="B56" s="61"/>
      <c r="C56" s="71"/>
      <c r="D56" s="80"/>
      <c r="E56" s="73"/>
      <c r="F56" s="75"/>
      <c r="G56" s="75"/>
      <c r="H56" s="82"/>
      <c r="I56" s="66"/>
      <c r="J56" s="89"/>
      <c r="K56" s="89"/>
      <c r="L56" s="86"/>
      <c r="M56" s="78"/>
      <c r="N56" s="30" t="s">
        <v>62</v>
      </c>
      <c r="O56" s="60"/>
    </row>
    <row r="57" spans="2:15" ht="178.4" customHeight="1" x14ac:dyDescent="0.35">
      <c r="B57" s="27" t="s">
        <v>67</v>
      </c>
      <c r="C57" s="16">
        <f>C55+1</f>
        <v>23</v>
      </c>
      <c r="D57" s="44">
        <f>E57-E55+(F57-F55)/12+(G57-G55)/365</f>
        <v>0.11347031963470319</v>
      </c>
      <c r="E57" s="25">
        <v>1930</v>
      </c>
      <c r="F57" s="13">
        <v>10</v>
      </c>
      <c r="G57" s="13">
        <v>22</v>
      </c>
      <c r="H57" s="14">
        <v>0.75</v>
      </c>
      <c r="I57" s="51" t="s">
        <v>152</v>
      </c>
      <c r="J57" s="15" t="s">
        <v>92</v>
      </c>
      <c r="K57" s="13" t="s">
        <v>18</v>
      </c>
      <c r="L57" s="13" t="s">
        <v>4</v>
      </c>
      <c r="M57" s="13" t="s">
        <v>4</v>
      </c>
      <c r="N57" s="29" t="s">
        <v>64</v>
      </c>
      <c r="O57" s="15" t="s">
        <v>172</v>
      </c>
    </row>
    <row r="58" spans="2:15" ht="105" customHeight="1" x14ac:dyDescent="0.35">
      <c r="B58" s="27" t="s">
        <v>68</v>
      </c>
      <c r="C58" s="16">
        <f t="shared" si="1"/>
        <v>24</v>
      </c>
      <c r="D58" s="44">
        <f t="shared" si="0"/>
        <v>0.50273972602739725</v>
      </c>
      <c r="E58" s="25">
        <v>1931</v>
      </c>
      <c r="F58" s="13">
        <v>4</v>
      </c>
      <c r="G58" s="13">
        <v>23</v>
      </c>
      <c r="H58" s="14">
        <v>0.86597222222222225</v>
      </c>
      <c r="I58" s="50" t="s">
        <v>151</v>
      </c>
      <c r="J58" s="13" t="s">
        <v>19</v>
      </c>
      <c r="K58" s="13" t="s">
        <v>91</v>
      </c>
      <c r="L58" s="13" t="s">
        <v>4</v>
      </c>
      <c r="M58" s="13" t="s">
        <v>4</v>
      </c>
      <c r="N58" s="13" t="s">
        <v>4</v>
      </c>
      <c r="O58" s="15" t="s">
        <v>121</v>
      </c>
    </row>
    <row r="59" spans="2:15" x14ac:dyDescent="0.35">
      <c r="D59" s="7"/>
      <c r="E59" s="8">
        <v>1932</v>
      </c>
    </row>
    <row r="60" spans="2:15" x14ac:dyDescent="0.35">
      <c r="D60" s="7"/>
      <c r="E60" s="8">
        <v>1933</v>
      </c>
    </row>
    <row r="61" spans="2:15" ht="78" customHeight="1" x14ac:dyDescent="0.35">
      <c r="B61" s="27" t="s">
        <v>143</v>
      </c>
      <c r="C61" s="16">
        <f>C58+1</f>
        <v>25</v>
      </c>
      <c r="D61" s="47">
        <f>E61-E58+(F61-F58)/12+(G61-G58)/365</f>
        <v>2.7757990867579911</v>
      </c>
      <c r="E61" s="25">
        <v>1934</v>
      </c>
      <c r="F61" s="13">
        <v>2</v>
      </c>
      <c r="G61" s="13">
        <v>2</v>
      </c>
      <c r="H61" s="14">
        <v>0.75694444444444453</v>
      </c>
      <c r="I61" s="51" t="s">
        <v>152</v>
      </c>
      <c r="J61" s="15" t="s">
        <v>98</v>
      </c>
      <c r="K61" s="13" t="s">
        <v>99</v>
      </c>
      <c r="L61" s="15" t="s">
        <v>93</v>
      </c>
      <c r="M61" s="28" t="s">
        <v>20</v>
      </c>
      <c r="N61" s="13" t="s">
        <v>4</v>
      </c>
      <c r="O61" s="15" t="s">
        <v>140</v>
      </c>
    </row>
    <row r="62" spans="2:15" ht="99.65" customHeight="1" x14ac:dyDescent="0.35">
      <c r="B62" s="27" t="s">
        <v>142</v>
      </c>
      <c r="C62" s="16">
        <f t="shared" si="1"/>
        <v>26</v>
      </c>
      <c r="D62" s="44">
        <f t="shared" si="0"/>
        <v>1.4687214611872146</v>
      </c>
      <c r="E62" s="25">
        <v>1935</v>
      </c>
      <c r="F62" s="13">
        <v>7</v>
      </c>
      <c r="G62" s="13">
        <v>21</v>
      </c>
      <c r="H62" s="14">
        <v>0.50694444444444442</v>
      </c>
      <c r="I62" s="51" t="s">
        <v>152</v>
      </c>
      <c r="J62" s="15" t="s">
        <v>21</v>
      </c>
      <c r="K62" s="13" t="s">
        <v>99</v>
      </c>
      <c r="L62" s="13" t="s">
        <v>4</v>
      </c>
      <c r="M62" s="13" t="s">
        <v>4</v>
      </c>
      <c r="N62" s="13" t="s">
        <v>4</v>
      </c>
      <c r="O62" s="15" t="s">
        <v>146</v>
      </c>
    </row>
    <row r="63" spans="2:15" ht="113" customHeight="1" x14ac:dyDescent="0.35">
      <c r="B63" s="27" t="s">
        <v>145</v>
      </c>
      <c r="C63" s="16">
        <f t="shared" si="1"/>
        <v>27</v>
      </c>
      <c r="D63" s="44">
        <f t="shared" si="0"/>
        <v>0.5273972602739726</v>
      </c>
      <c r="E63" s="25">
        <v>1936</v>
      </c>
      <c r="F63" s="13">
        <v>1</v>
      </c>
      <c r="G63" s="13">
        <v>31</v>
      </c>
      <c r="H63" s="14">
        <v>0.72916666666666663</v>
      </c>
      <c r="I63" s="51" t="s">
        <v>152</v>
      </c>
      <c r="J63" s="15" t="s">
        <v>122</v>
      </c>
      <c r="K63" s="15" t="s">
        <v>22</v>
      </c>
      <c r="L63" s="15" t="s">
        <v>95</v>
      </c>
      <c r="M63" s="28" t="s">
        <v>38</v>
      </c>
      <c r="N63" s="13" t="s">
        <v>4</v>
      </c>
      <c r="O63" s="15" t="s">
        <v>147</v>
      </c>
    </row>
    <row r="64" spans="2:15" ht="62.5" customHeight="1" x14ac:dyDescent="0.35">
      <c r="B64" s="27" t="s">
        <v>69</v>
      </c>
      <c r="C64" s="16">
        <f t="shared" si="1"/>
        <v>28</v>
      </c>
      <c r="D64" s="44">
        <f t="shared" si="0"/>
        <v>0.9726027397260274</v>
      </c>
      <c r="E64" s="25">
        <v>1937</v>
      </c>
      <c r="F64" s="13">
        <v>1</v>
      </c>
      <c r="G64" s="13">
        <v>21</v>
      </c>
      <c r="H64" s="14">
        <v>0.51527777777777783</v>
      </c>
      <c r="I64" s="50" t="s">
        <v>151</v>
      </c>
      <c r="J64" s="13" t="s">
        <v>25</v>
      </c>
      <c r="K64" s="13" t="s">
        <v>4</v>
      </c>
      <c r="L64" s="13" t="s">
        <v>4</v>
      </c>
      <c r="M64" s="28" t="s">
        <v>23</v>
      </c>
      <c r="N64" s="13" t="s">
        <v>4</v>
      </c>
      <c r="O64" s="15" t="s">
        <v>123</v>
      </c>
    </row>
    <row r="65" spans="2:15" ht="126.65" customHeight="1" x14ac:dyDescent="0.35">
      <c r="B65" s="27" t="s">
        <v>144</v>
      </c>
      <c r="C65" s="16">
        <f t="shared" si="1"/>
        <v>29</v>
      </c>
      <c r="D65" s="44">
        <f t="shared" si="0"/>
        <v>0.89748858447488578</v>
      </c>
      <c r="E65" s="25">
        <v>1937</v>
      </c>
      <c r="F65" s="13">
        <v>12</v>
      </c>
      <c r="G65" s="13">
        <v>14</v>
      </c>
      <c r="H65" s="14">
        <v>0.28819444444444448</v>
      </c>
      <c r="I65" s="50" t="s">
        <v>151</v>
      </c>
      <c r="J65" s="13" t="s">
        <v>25</v>
      </c>
      <c r="K65" s="13" t="s">
        <v>4</v>
      </c>
      <c r="L65" s="13" t="s">
        <v>4</v>
      </c>
      <c r="M65" s="13" t="s">
        <v>4</v>
      </c>
      <c r="N65" s="13" t="s">
        <v>4</v>
      </c>
      <c r="O65" s="15" t="s">
        <v>141</v>
      </c>
    </row>
    <row r="66" spans="2:15" ht="59" customHeight="1" x14ac:dyDescent="0.35">
      <c r="B66" s="26" t="s">
        <v>69</v>
      </c>
      <c r="C66" s="16">
        <f t="shared" si="1"/>
        <v>30</v>
      </c>
      <c r="D66" s="44">
        <f t="shared" si="0"/>
        <v>0.43858447488584473</v>
      </c>
      <c r="E66" s="25">
        <v>1938</v>
      </c>
      <c r="F66" s="13">
        <v>5</v>
      </c>
      <c r="G66" s="13">
        <v>22</v>
      </c>
      <c r="H66" s="14">
        <v>0.69791666666666663</v>
      </c>
      <c r="I66" s="50" t="s">
        <v>151</v>
      </c>
      <c r="J66" s="13" t="s">
        <v>26</v>
      </c>
      <c r="K66" s="13" t="s">
        <v>4</v>
      </c>
      <c r="L66" s="13" t="s">
        <v>4</v>
      </c>
      <c r="M66" s="13" t="s">
        <v>4</v>
      </c>
      <c r="N66" s="13" t="s">
        <v>4</v>
      </c>
      <c r="O66" s="15" t="s">
        <v>124</v>
      </c>
    </row>
    <row r="67" spans="2:15" x14ac:dyDescent="0.35">
      <c r="D67" s="7"/>
      <c r="E67" s="8">
        <v>1939</v>
      </c>
      <c r="M67" s="24"/>
    </row>
    <row r="68" spans="2:15" x14ac:dyDescent="0.35">
      <c r="D68" s="7"/>
      <c r="E68" s="8">
        <v>1940</v>
      </c>
    </row>
    <row r="69" spans="2:15" ht="103.4" customHeight="1" x14ac:dyDescent="0.35">
      <c r="B69" s="27" t="s">
        <v>70</v>
      </c>
      <c r="C69" s="16">
        <f>C66+1</f>
        <v>31</v>
      </c>
      <c r="D69" s="47">
        <f>E69-E66+(F69-F66)/12+(G69-G66)/365</f>
        <v>3.25</v>
      </c>
      <c r="E69" s="25">
        <v>1941</v>
      </c>
      <c r="F69" s="13">
        <v>8</v>
      </c>
      <c r="G69" s="13">
        <v>22</v>
      </c>
      <c r="H69" s="14">
        <v>0.75</v>
      </c>
      <c r="I69" s="51" t="s">
        <v>152</v>
      </c>
      <c r="J69" s="15" t="s">
        <v>104</v>
      </c>
      <c r="K69" s="15" t="s">
        <v>100</v>
      </c>
      <c r="L69" s="15" t="s">
        <v>96</v>
      </c>
      <c r="M69" s="13" t="s">
        <v>4</v>
      </c>
      <c r="N69" s="13" t="s">
        <v>4</v>
      </c>
      <c r="O69" s="15" t="s">
        <v>158</v>
      </c>
    </row>
    <row r="70" spans="2:15" x14ac:dyDescent="0.35">
      <c r="D70" s="12"/>
    </row>
    <row r="71" spans="2:15" ht="94.4" customHeight="1" x14ac:dyDescent="0.35">
      <c r="B71" s="27" t="s">
        <v>71</v>
      </c>
      <c r="C71" s="16">
        <f>C69+1</f>
        <v>32</v>
      </c>
      <c r="D71" s="47">
        <f>E71-E69+(F71-F69)/12+(G71-G69)/365</f>
        <v>2.2812785388127854</v>
      </c>
      <c r="E71" s="25">
        <v>1943</v>
      </c>
      <c r="F71" s="13">
        <v>12</v>
      </c>
      <c r="G71" s="13">
        <v>3</v>
      </c>
      <c r="H71" s="14">
        <v>0.52083333333333337</v>
      </c>
      <c r="I71" s="50" t="s">
        <v>151</v>
      </c>
      <c r="J71" s="15" t="s">
        <v>27</v>
      </c>
      <c r="K71" s="15" t="s">
        <v>28</v>
      </c>
      <c r="L71" s="15" t="s">
        <v>4</v>
      </c>
      <c r="M71" s="28" t="s">
        <v>36</v>
      </c>
      <c r="N71" s="13" t="s">
        <v>4</v>
      </c>
      <c r="O71" s="15" t="s">
        <v>159</v>
      </c>
    </row>
    <row r="72" spans="2:15" ht="116" customHeight="1" x14ac:dyDescent="0.35">
      <c r="B72" s="27" t="s">
        <v>71</v>
      </c>
      <c r="C72" s="16">
        <f t="shared" si="1"/>
        <v>33</v>
      </c>
      <c r="D72" s="44">
        <f t="shared" si="0"/>
        <v>0.1436073059360731</v>
      </c>
      <c r="E72" s="25">
        <v>1944</v>
      </c>
      <c r="F72" s="13">
        <v>1</v>
      </c>
      <c r="G72" s="13">
        <v>25</v>
      </c>
      <c r="H72" s="14">
        <v>0.36388888888888887</v>
      </c>
      <c r="I72" s="50" t="s">
        <v>151</v>
      </c>
      <c r="J72" s="13" t="s">
        <v>149</v>
      </c>
      <c r="K72" s="13" t="s">
        <v>150</v>
      </c>
      <c r="L72" s="13" t="s">
        <v>4</v>
      </c>
      <c r="M72" s="13" t="s">
        <v>4</v>
      </c>
      <c r="N72" s="13" t="s">
        <v>4</v>
      </c>
      <c r="O72" s="15" t="s">
        <v>160</v>
      </c>
    </row>
    <row r="73" spans="2:15" ht="89" customHeight="1" x14ac:dyDescent="0.35">
      <c r="B73" s="61" t="s">
        <v>71</v>
      </c>
      <c r="C73" s="70">
        <f>C72+1</f>
        <v>34</v>
      </c>
      <c r="D73" s="68">
        <f>E73-E72+(F73-F72)/12+(G73-G72)/365</f>
        <v>0.56963470319634713</v>
      </c>
      <c r="E73" s="72">
        <v>1944</v>
      </c>
      <c r="F73" s="74">
        <v>8</v>
      </c>
      <c r="G73" s="74">
        <v>20</v>
      </c>
      <c r="H73" s="81">
        <v>0.22916666666666666</v>
      </c>
      <c r="I73" s="83" t="s">
        <v>152</v>
      </c>
      <c r="J73" s="70" t="s">
        <v>34</v>
      </c>
      <c r="K73" s="70" t="s">
        <v>35</v>
      </c>
      <c r="L73" s="70" t="s">
        <v>4</v>
      </c>
      <c r="M73" s="77" t="s">
        <v>39</v>
      </c>
      <c r="N73" s="29" t="s">
        <v>97</v>
      </c>
      <c r="O73" s="59" t="s">
        <v>161</v>
      </c>
    </row>
    <row r="74" spans="2:15" ht="86.5" customHeight="1" x14ac:dyDescent="0.35">
      <c r="B74" s="76"/>
      <c r="C74" s="71"/>
      <c r="D74" s="69"/>
      <c r="E74" s="73"/>
      <c r="F74" s="75"/>
      <c r="G74" s="75"/>
      <c r="H74" s="82"/>
      <c r="I74" s="84"/>
      <c r="J74" s="71"/>
      <c r="K74" s="71"/>
      <c r="L74" s="71"/>
      <c r="M74" s="78"/>
      <c r="N74" s="30" t="s">
        <v>65</v>
      </c>
      <c r="O74" s="60"/>
    </row>
    <row r="75" spans="2:15" x14ac:dyDescent="0.35">
      <c r="D75" s="7"/>
      <c r="E75" s="8">
        <v>1945</v>
      </c>
    </row>
    <row r="76" spans="2:15" x14ac:dyDescent="0.35">
      <c r="D76" s="7"/>
      <c r="E76" s="8">
        <f>E75+1</f>
        <v>1946</v>
      </c>
    </row>
    <row r="77" spans="2:15" x14ac:dyDescent="0.35">
      <c r="D77" s="7"/>
      <c r="E77" s="8" t="s">
        <v>16</v>
      </c>
    </row>
    <row r="78" spans="2:15" x14ac:dyDescent="0.35">
      <c r="D78" s="7"/>
      <c r="E78" s="8">
        <v>1957</v>
      </c>
    </row>
    <row r="79" spans="2:15" x14ac:dyDescent="0.35">
      <c r="D79" s="7"/>
      <c r="E79" s="8">
        <f t="shared" ref="E79" si="3">E78+1</f>
        <v>1958</v>
      </c>
    </row>
    <row r="80" spans="2:15" ht="113" customHeight="1" x14ac:dyDescent="0.35">
      <c r="B80" s="27" t="s">
        <v>63</v>
      </c>
      <c r="C80" s="16">
        <f>C73+1</f>
        <v>35</v>
      </c>
      <c r="D80" s="43">
        <f>E80-E73+(F80-F73)/12+(G80-G73)/365</f>
        <v>14.747260273972604</v>
      </c>
      <c r="E80" s="25">
        <v>1959</v>
      </c>
      <c r="F80" s="13">
        <v>5</v>
      </c>
      <c r="G80" s="13">
        <v>19</v>
      </c>
      <c r="H80" s="14">
        <v>0.29166666666666669</v>
      </c>
      <c r="I80" s="51" t="s">
        <v>152</v>
      </c>
      <c r="J80" s="15" t="s">
        <v>173</v>
      </c>
      <c r="K80" s="13" t="s">
        <v>101</v>
      </c>
      <c r="L80" s="13" t="s">
        <v>4</v>
      </c>
      <c r="M80" s="28" t="s">
        <v>23</v>
      </c>
      <c r="N80" s="32" t="s">
        <v>57</v>
      </c>
      <c r="O80" s="15" t="s">
        <v>125</v>
      </c>
    </row>
    <row r="81" spans="2:15" ht="248.15" customHeight="1" x14ac:dyDescent="0.35">
      <c r="B81" s="27" t="s">
        <v>155</v>
      </c>
      <c r="C81" s="16">
        <f t="shared" si="1"/>
        <v>36</v>
      </c>
      <c r="D81" s="44">
        <f t="shared" si="0"/>
        <v>0.14474885844748858</v>
      </c>
      <c r="E81" s="25">
        <v>1959</v>
      </c>
      <c r="F81" s="13">
        <v>7</v>
      </c>
      <c r="G81" s="13">
        <v>11</v>
      </c>
      <c r="H81" s="14">
        <v>0.72222222222222221</v>
      </c>
      <c r="I81" s="54" t="s">
        <v>154</v>
      </c>
      <c r="J81" s="33" t="s">
        <v>162</v>
      </c>
      <c r="K81" s="25" t="s">
        <v>162</v>
      </c>
      <c r="L81" s="33" t="s">
        <v>165</v>
      </c>
      <c r="M81" s="25" t="s">
        <v>4</v>
      </c>
      <c r="N81" s="29" t="s">
        <v>120</v>
      </c>
      <c r="O81" s="13" t="s">
        <v>163</v>
      </c>
    </row>
    <row r="82" spans="2:15" x14ac:dyDescent="0.35">
      <c r="D82" s="7"/>
      <c r="E82" s="8">
        <v>1960</v>
      </c>
    </row>
    <row r="83" spans="2:15" x14ac:dyDescent="0.35">
      <c r="D83" s="7"/>
      <c r="E83" s="8">
        <f>E82+1</f>
        <v>1961</v>
      </c>
    </row>
    <row r="84" spans="2:15" x14ac:dyDescent="0.35">
      <c r="D84" s="7"/>
      <c r="E84" s="8" t="s">
        <v>16</v>
      </c>
    </row>
    <row r="85" spans="2:15" x14ac:dyDescent="0.35">
      <c r="D85" s="7"/>
      <c r="E85" s="8">
        <v>2001</v>
      </c>
    </row>
    <row r="86" spans="2:15" x14ac:dyDescent="0.35">
      <c r="D86" s="7"/>
      <c r="E86" s="8">
        <f t="shared" ref="E86" si="4">E85+1</f>
        <v>2002</v>
      </c>
    </row>
    <row r="87" spans="2:15" ht="188.5" x14ac:dyDescent="0.35">
      <c r="B87" s="27" t="s">
        <v>174</v>
      </c>
      <c r="C87" s="56">
        <f>C81+1</f>
        <v>37</v>
      </c>
      <c r="D87" s="44">
        <f>E87-E81+(F87-F81)/12+(G87-G81)/365</f>
        <v>43.733561643835614</v>
      </c>
      <c r="E87" s="25">
        <v>2003</v>
      </c>
      <c r="F87" s="13">
        <v>4</v>
      </c>
      <c r="G87" s="13">
        <v>5</v>
      </c>
      <c r="H87" s="14">
        <v>0.3</v>
      </c>
      <c r="I87" s="55" t="s">
        <v>154</v>
      </c>
      <c r="J87" s="33" t="s">
        <v>175</v>
      </c>
      <c r="K87" s="25" t="s">
        <v>175</v>
      </c>
      <c r="L87" s="33" t="s">
        <v>176</v>
      </c>
      <c r="M87" s="28" t="s">
        <v>177</v>
      </c>
      <c r="N87" s="29" t="s">
        <v>178</v>
      </c>
      <c r="O87" s="15" t="s">
        <v>180</v>
      </c>
    </row>
    <row r="88" spans="2:15" x14ac:dyDescent="0.35">
      <c r="D88" s="7"/>
      <c r="E88" s="8">
        <v>2004</v>
      </c>
    </row>
    <row r="89" spans="2:15" x14ac:dyDescent="0.35">
      <c r="D89" s="7"/>
      <c r="E89" s="8">
        <v>2005</v>
      </c>
    </row>
    <row r="90" spans="2:15" x14ac:dyDescent="0.35">
      <c r="D90" s="7"/>
      <c r="E90" s="8">
        <v>2006</v>
      </c>
    </row>
    <row r="91" spans="2:15" ht="246.5" x14ac:dyDescent="0.35">
      <c r="B91" s="27" t="s">
        <v>179</v>
      </c>
      <c r="C91" s="56">
        <f>C87+1</f>
        <v>38</v>
      </c>
      <c r="D91" s="44">
        <f>E91-E87+(F91-F87)/12+(G91-G87)/365</f>
        <v>3.9440639269406392</v>
      </c>
      <c r="E91" s="25">
        <v>2007</v>
      </c>
      <c r="F91" s="13">
        <v>3</v>
      </c>
      <c r="G91" s="13">
        <v>15</v>
      </c>
      <c r="H91" s="14">
        <v>0.85902777777777783</v>
      </c>
      <c r="I91" s="55" t="s">
        <v>154</v>
      </c>
      <c r="J91" s="33" t="s">
        <v>181</v>
      </c>
      <c r="K91" s="33" t="s">
        <v>181</v>
      </c>
      <c r="L91" s="33" t="s">
        <v>182</v>
      </c>
      <c r="M91" s="25" t="s">
        <v>4</v>
      </c>
      <c r="N91" s="25" t="s">
        <v>4</v>
      </c>
      <c r="O91" s="15" t="s">
        <v>183</v>
      </c>
    </row>
    <row r="92" spans="2:15" x14ac:dyDescent="0.35">
      <c r="D92" s="7"/>
      <c r="E92" s="8">
        <v>2008</v>
      </c>
    </row>
    <row r="93" spans="2:15" x14ac:dyDescent="0.35">
      <c r="D93" s="7"/>
      <c r="E93" s="8">
        <v>2009</v>
      </c>
    </row>
    <row r="94" spans="2:15" x14ac:dyDescent="0.35">
      <c r="D94" s="7"/>
      <c r="E94" s="8" t="s">
        <v>16</v>
      </c>
    </row>
    <row r="95" spans="2:15" x14ac:dyDescent="0.35">
      <c r="D95" s="7"/>
      <c r="E95" s="8">
        <v>2017</v>
      </c>
    </row>
    <row r="96" spans="2:15" x14ac:dyDescent="0.35">
      <c r="D96" s="7"/>
      <c r="E96" s="8">
        <v>2018</v>
      </c>
    </row>
    <row r="97" spans="2:15" ht="203" x14ac:dyDescent="0.35">
      <c r="B97" s="27" t="s">
        <v>184</v>
      </c>
      <c r="C97" s="56">
        <f>C91+1</f>
        <v>39</v>
      </c>
      <c r="D97" s="44">
        <f>E97-E91+(F97-F91)/12+(G97-G91)/365</f>
        <v>12.300456621004567</v>
      </c>
      <c r="E97" s="25">
        <v>2019</v>
      </c>
      <c r="F97" s="13">
        <v>7</v>
      </c>
      <c r="G97" s="13">
        <v>3</v>
      </c>
      <c r="H97" s="14">
        <v>0.61527777777777781</v>
      </c>
      <c r="I97" s="55" t="s">
        <v>154</v>
      </c>
      <c r="J97" s="33" t="s">
        <v>188</v>
      </c>
      <c r="K97" s="33" t="s">
        <v>187</v>
      </c>
      <c r="L97" s="33" t="s">
        <v>189</v>
      </c>
      <c r="M97" s="28" t="s">
        <v>186</v>
      </c>
      <c r="N97" s="29" t="s">
        <v>190</v>
      </c>
      <c r="O97" s="15" t="s">
        <v>191</v>
      </c>
    </row>
    <row r="98" spans="2:15" ht="203" x14ac:dyDescent="0.35">
      <c r="B98" s="27" t="s">
        <v>185</v>
      </c>
      <c r="C98" s="56">
        <f>C97+1</f>
        <v>40</v>
      </c>
      <c r="D98" s="44">
        <f>E98-E97+(F98-F97)/12+(G98-G97)/365</f>
        <v>0.15182648401826482</v>
      </c>
      <c r="E98" s="25">
        <v>2019</v>
      </c>
      <c r="F98" s="13">
        <v>8</v>
      </c>
      <c r="G98" s="13">
        <v>28</v>
      </c>
      <c r="H98" s="14">
        <v>0.4284722222222222</v>
      </c>
      <c r="I98" s="55" t="s">
        <v>154</v>
      </c>
      <c r="J98" s="33" t="s">
        <v>188</v>
      </c>
      <c r="K98" s="33" t="s">
        <v>188</v>
      </c>
      <c r="L98" s="33" t="s">
        <v>192</v>
      </c>
      <c r="M98" s="25" t="s">
        <v>4</v>
      </c>
      <c r="N98" s="29" t="s">
        <v>193</v>
      </c>
      <c r="O98" s="15" t="s">
        <v>194</v>
      </c>
    </row>
    <row r="99" spans="2:15" x14ac:dyDescent="0.35">
      <c r="D99" s="7"/>
      <c r="E99" s="8">
        <v>2020</v>
      </c>
    </row>
    <row r="100" spans="2:15" x14ac:dyDescent="0.35">
      <c r="D100" s="7"/>
      <c r="E100" s="8">
        <v>2021</v>
      </c>
    </row>
    <row r="101" spans="2:15" x14ac:dyDescent="0.35">
      <c r="D101" s="7"/>
      <c r="E101" s="8">
        <v>2022</v>
      </c>
    </row>
    <row r="102" spans="2:15" x14ac:dyDescent="0.35">
      <c r="E102" s="8">
        <v>2023</v>
      </c>
    </row>
  </sheetData>
  <mergeCells count="52">
    <mergeCell ref="H55:H56"/>
    <mergeCell ref="I55:I56"/>
    <mergeCell ref="J55:J56"/>
    <mergeCell ref="K55:K56"/>
    <mergeCell ref="J39:J40"/>
    <mergeCell ref="G39:G40"/>
    <mergeCell ref="H39:H40"/>
    <mergeCell ref="I39:I40"/>
    <mergeCell ref="O39:O40"/>
    <mergeCell ref="O43:O44"/>
    <mergeCell ref="L43:L44"/>
    <mergeCell ref="M43:M44"/>
    <mergeCell ref="M39:M40"/>
    <mergeCell ref="L39:L40"/>
    <mergeCell ref="M73:M74"/>
    <mergeCell ref="O73:O74"/>
    <mergeCell ref="M55:M56"/>
    <mergeCell ref="O55:O56"/>
    <mergeCell ref="D55:D56"/>
    <mergeCell ref="G73:G74"/>
    <mergeCell ref="H73:H74"/>
    <mergeCell ref="I73:I74"/>
    <mergeCell ref="J73:J74"/>
    <mergeCell ref="K73:K74"/>
    <mergeCell ref="D73:D74"/>
    <mergeCell ref="L55:L56"/>
    <mergeCell ref="L73:L74"/>
    <mergeCell ref="E55:E56"/>
    <mergeCell ref="F55:F56"/>
    <mergeCell ref="G55:G56"/>
    <mergeCell ref="C73:C74"/>
    <mergeCell ref="B73:B74"/>
    <mergeCell ref="E73:E74"/>
    <mergeCell ref="F73:F74"/>
    <mergeCell ref="C55:C56"/>
    <mergeCell ref="B55:B56"/>
    <mergeCell ref="B39:B40"/>
    <mergeCell ref="K39:K40"/>
    <mergeCell ref="B43:B44"/>
    <mergeCell ref="C43:C44"/>
    <mergeCell ref="D43:D44"/>
    <mergeCell ref="E43:E44"/>
    <mergeCell ref="F43:F44"/>
    <mergeCell ref="G43:G44"/>
    <mergeCell ref="H43:H44"/>
    <mergeCell ref="I43:I44"/>
    <mergeCell ref="J43:J44"/>
    <mergeCell ref="K43:K44"/>
    <mergeCell ref="D39:D40"/>
    <mergeCell ref="C39:C40"/>
    <mergeCell ref="E39:E40"/>
    <mergeCell ref="F39:F40"/>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2024-12-05T16:54:26Z</dcterms:modified>
</cp:coreProperties>
</file>